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2" activeTab="0"/>
  </bookViews>
  <sheets>
    <sheet name="B_RemainedBudget" sheetId="1" r:id="rId1"/>
  </sheets>
  <definedNames>
    <definedName name="_xlnm.Print_Titles" localSheetId="0">'B_RemainedBudget'!$2:$2</definedName>
  </definedNames>
  <calcPr fullCalcOnLoad="1"/>
</workbook>
</file>

<file path=xl/sharedStrings.xml><?xml version="1.0" encoding="utf-8"?>
<sst xmlns="http://schemas.openxmlformats.org/spreadsheetml/2006/main" count="64" uniqueCount="62">
  <si>
    <t>โอนเพิ่ม
(บาท)</t>
  </si>
  <si>
    <t>โอนลด
(บาท)</t>
  </si>
  <si>
    <t>งบกลาง</t>
  </si>
  <si>
    <t>งานบริหารทั่วไป</t>
  </si>
  <si>
    <t>งานบริหารงานคลัง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</si>
  <si>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</si>
  <si>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</si>
  <si>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</si>
  <si>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</si>
  <si>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งานสวัสดิการสังคมและสังคมสงเคราะห์</t>
  </si>
  <si>
    <t>งานบริหารทั่วไปเกี่ยวกับเคหะและชุมชน</t>
  </si>
  <si>
    <t>งานไฟฟ้าถนน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</si>
  <si>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</si>
  <si>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</si>
  <si>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</si>
  <si>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</si>
  <si>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งานส่งเสริมการเกษตร</t>
  </si>
  <si>
    <t>องค์การบริหารส่วนตำบลดอนมัน อำเภอประทาย  จังหวัดนครราชสีมา</t>
  </si>
  <si>
    <t>แผนงาน</t>
  </si>
  <si>
    <t>งบประมาณ
(บาท)</t>
  </si>
  <si>
    <t xml:space="preserve">งบประมาณคงเหลือ
</t>
  </si>
  <si>
    <t>จำนวน</t>
  </si>
  <si>
    <t>ร้อยละ</t>
  </si>
  <si>
    <t>รวมทุกแผนงาน</t>
  </si>
  <si>
    <t>งบประมาณที่เบิกจ่าย</t>
  </si>
  <si>
    <t>งานบริหารทั่งไปเกี่ยวกับสังคมสงเคราะห์</t>
  </si>
  <si>
    <t>รายงานผลการใช้จ่ายงบประมาณ ประจำปี พ.ศ. 2654</t>
  </si>
  <si>
    <t>ผลการเบิกจ่ายงบประมาณรายจ่ายประจำปีงบประมาณ พ.ศ.2564 มีการเบิกจ่ายจากรายได้ที่จัดเก็บเอง หมวดภาษีอากร และหมวดอุดหนุนทั่วไป จำนวน 25,507,666.65 บาท</t>
  </si>
  <si>
    <t>คิดเป็นร้อยละ 77.30 ของงบประมาณที่ตั้งไว้ การเบิกจ่ายจำแนกตามแผนงาน ดังนี้</t>
  </si>
  <si>
    <t>งบประมาณทั้งสิ้น</t>
  </si>
  <si>
    <t xml:space="preserve">1. แผนงานงบกลาง  งบประมาณทั้งสิ้น 9,850,600 บาท  มีผลการเบิกจ่าย จำนวน 8761,947 บาท คิดเป็นร้อยละ 88.95 </t>
  </si>
  <si>
    <t>2. แผนงานบริหารทั่วไป งบประมาณทั้งสิ้น 8,599,400 บาท  มีผลการเบิกจ่าย จำนวน 6,501,498.87 บาท คิดเป็นร้อยละ 75.60</t>
  </si>
  <si>
    <t>3.แผนงานบริหารงานคลัง  งบประมาณทั้งสิ้น 2,553,780 บาท  มีผลการเบิกจ่าย จำนวน 2,025,234 บาท คิดเป็นร้อยละ 79.30</t>
  </si>
  <si>
    <t>4. แผนงานบริหารทั่วไปเกี่ยวกับการรักษาความสงบภายใน  งบประมาณทั้งสิ้น 160,000 บาท  มีผลการเบิกจ่าย จำนวน 124,140 บาท คิดเป็นร้อยละ 77.59</t>
  </si>
  <si>
    <t>5. แผนงานบริหารทั่วไปเกี่ยวกับการศึกษา  งบประมาณทั้งสิ้น 3,011,920 บาท  มีผลการเบิกจ่าย จำนวน 2,057,645.66 บาท คิดเป็นร้อยละ 68.32</t>
  </si>
  <si>
    <t>6. แผนานระดับก่อนวัยเรียนและประถมศึกษา งบประมาณทั้งสิ้น 3,196,300 บาท  มีผลการเบิกจ่าย จำนวน 2,401,318.52 บาท คิดเป็นร้อยละ 75.13</t>
  </si>
  <si>
    <t>7. แผนงานบริหารทั่วไปเกี่ยวกับสาธารณสุข  งบประมาณทั้งสิ้น 274,000 บาท  มีผลการเบิกจ่าย จำนวน 91,596 บาท คิดเป็นร้อยละ 33.43</t>
  </si>
  <si>
    <t>8. แผนงานบริหารทั่งไปเกี่ยวกับสังคมสงเคราะห์  งบประมาณทั้งสิ้น 56,000 บาท  มีผลการเบิกจ่าย จำนวน 55,560 บาท คิดเป็นร้อยละ 99.21</t>
  </si>
  <si>
    <t>9. แผนงานสวัสดิการสังคมและสังคมสงเคราะห์ งบประมาณทั้งสิ้น 45,000 บาท  มีผลการเบิกจ่าย จำนวน 0.00 บาท คิดเป็นร้อยละ 0.00</t>
  </si>
  <si>
    <t>10. แผนบริหารทั่วไปเกี่ยวกับเคหะและชุมชน  งบประมาณทั้งสิ้น 1,742,500 บาท  มีผลการเบิกจ่าย จำนวน 1,019,637.60 บาท คิดเป็นร้อยละ 58.52</t>
  </si>
  <si>
    <t>11.แผนงานไฟฟ้าถนน  งบประมาณทั้งสิ้น 80,000 บาท  มีผลการเบิกจ่าย จำนวน 0.00 บาท คิดเป็นร้อยละ 0.00</t>
  </si>
  <si>
    <t>12. แผนงานส่งเสริมและสนับสนุนความเข้มแข็งชุมชน งบประมาณทั้งสิ้น 130,000 บาท  มีผลการเบิกจ่าย จำนวน 29,537 บาท คิดเป็นร้อยละ 22.72</t>
  </si>
  <si>
    <t xml:space="preserve">13.แผนงานกีฬาและนันทนาการ งบประมาณทั้งสิ้น 155,000 บาท  มีผลการเบิกจ่าย จำนวน 0.00 บาท คิดเป็นร้อยละ 0.00 </t>
  </si>
  <si>
    <t>14. แผนงานศาสนาวัฒนธรรมท้องถิ่น  งบประมาณทั้งสิ้น 23,500 บาท  มีผลการเบิกจ่าย จำนวน 0.00 บาท คิดเป็นร้อยละ 0.00</t>
  </si>
  <si>
    <t>15 แผนงานก่อสร้างโครงสร้างพื้นฐาน  งบประมาณทั้งสิ้น 3,092,000 บาท  มีผลการเบิกจ่าย จำนวน 2,411,000 บาท คิดเป็นร้อยละ 77.98</t>
  </si>
  <si>
    <t>16 แผนงานงเสริมการเกษตร  งบประมาณทั้งสิ้น 30,000 บาท  มีผลการเบิกจ่าย จำนวน 28,552 บาท คิดเป็นร้อยละ 95.17</t>
  </si>
  <si>
    <t>ปีงบประมาณ พ.ศ. 2564 องค์การบริหารส่วนตำบลดอนมัน ได้ตั้งงบประมาณจ่ายจากรายได้ที่จัดเก็บเอง หมวดภาษีจัดสรร และหมวดเงินอุดหนุนทั่วไป เป็นจำนวนเงิน 33,000,000 บาท</t>
  </si>
  <si>
    <t>ปัญหา/อุปสรรค</t>
  </si>
  <si>
    <t>1.มีการแก้ไขเปลี่ยนแปลงรายการ/งบรายจ่าย /แบบรูปรายการ/พื้นที่ดำเนินการหรือยกเลิกโครงการเพราะปัญหาพื้นที่ดำเนินการ</t>
  </si>
  <si>
    <t>2.มีการเปลี่ยนเปลี่ยนระเบียบ กฎหมาย มติคณะรัฐมนตรี ทำให้การดำเนินการล่าช้า</t>
  </si>
  <si>
    <t>3.จากสถาณการณ์โรคระบาดของโควิด -19 ทำให้ไม่สามารถจัดทำโครงการ/กิจกรรม ได้</t>
  </si>
  <si>
    <t>แนวทางแก้ไข</t>
  </si>
  <si>
    <t>1.แต่งตั้งคณะทำงานเร่งรัดการใช้จ่ายงบประมาณรายจ่ายประจำงบประมาณ พ.ศ. 2565 และประชุมเร่งรัด ติดตาม การดำเนินงานและการเบิกจ่ายอย่างต่อเนื่อง</t>
  </si>
  <si>
    <t>2.จัดทำแผนการเบิกจ่ายและมีข้อตกลงร่วมกันกับหน่วยดำเนินการ เพื่อให้การดำเนินงานและการเบิกจ่ายให้เป็นไปตามแผน พร้อมติดตามผลการดำเนินงานและผลการเบิกจ่าย</t>
  </si>
  <si>
    <t>ทุกเดือน และประเมินสถานการณ์เพื่อเร่งรัดหน่วยที่ดำเนินการที่ไม่เป็นไปตามแผน</t>
  </si>
  <si>
    <t>ตรวจสอบความถูกต้องเรื่องรูปรายการ เพื่อป้องกัน การยกเลิก เปลี่ยนแปลง ทำให้เกิดความล้าช้าในการดำเนินงาน</t>
  </si>
  <si>
    <t>3.การป้องกันปัญหาเกิดซ้ำซ้อนในการจัดทำโครงการในปีงบประมาณต่อไปให้หน่วยงานที่เสนอโครงการ ตรวจสอบและเตรียมความพร้อมในการดำเนินการ และ ให้กองช่อง</t>
  </si>
  <si>
    <t>รายงานผลการใช้จ่ายงบประมาณ</t>
  </si>
  <si>
    <t>( 1 ตุลาคม 2563 - 30 กันยายน 2564 )</t>
  </si>
  <si>
    <t>ประจำปีงบประมาณ พ.ศ.2564</t>
  </si>
  <si>
    <t>องค์การบริหารส่วนตำบลดอนมัน อำเภอ ประทาย จังหวัดนครราชสีมา</t>
  </si>
  <si>
    <t>4.ขาดแคลนบุคลากรด้านช่าง ทำให้เกิดข้อผิดพลาดในการทำงานและทำให้เกิดความล่าช้า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</si>
</sst>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?/?"/>
    <numFmt numFmtId="188" formatCode="#??/??"/>
    <numFmt numFmtId="189" formatCode="m/d/yy"/>
    <numFmt numFmtId="190" formatCode="\(#,##0_);\(#,##0\)"/>
    <numFmt numFmtId="191" formatCode="\(#,##0_);[Red]\(#,##0\)"/>
    <numFmt numFmtId="192" formatCode="\(#,##0.00_);\(#,##0.00\)"/>
    <numFmt numFmtId="193" formatCode="\(#,##0.00_);[Red]\(#,##0.00\)"/>
    <numFmt numFmtId="194" formatCode="[$-1041E]#,##0.00;\-#,##0.00"/>
    <numFmt numFmtId="195" formatCode="0.000000"/>
    <numFmt numFmtId="196" formatCode="0.0000000"/>
    <numFmt numFmtId="197" formatCode="0.00000"/>
    <numFmt numFmtId="198" formatCode="0.0000"/>
    <numFmt numFmtId="199" formatCode="0.000"/>
    <numFmt numFmtId="200" formatCode="0.0"/>
  </numFmts>
  <fonts count="54">
    <font>
      <sz val="10"/>
      <name val="Arial"/>
      <family val="0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6"/>
      <name val="TH SarabunPSK"/>
      <family val="2"/>
    </font>
    <font>
      <sz val="8"/>
      <color indexed="8"/>
      <name val="Microsoft Sans Serif"/>
      <family val="2"/>
    </font>
    <font>
      <b/>
      <sz val="28"/>
      <color indexed="8"/>
      <name val="Arial"/>
      <family val="2"/>
    </font>
    <font>
      <b/>
      <sz val="26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50" fillId="0" borderId="0" xfId="0" applyFont="1" applyAlignment="1">
      <alignment/>
    </xf>
    <xf numFmtId="194" fontId="51" fillId="0" borderId="10" xfId="0" applyNumberFormat="1" applyFont="1" applyBorder="1" applyAlignment="1" applyProtection="1">
      <alignment horizontal="center" vertical="top" wrapText="1" readingOrder="1"/>
      <protection locked="0"/>
    </xf>
    <xf numFmtId="2" fontId="52" fillId="0" borderId="10" xfId="0" applyNumberFormat="1" applyFont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vertical="top" wrapText="1"/>
      <protection locked="0"/>
    </xf>
    <xf numFmtId="194" fontId="51" fillId="0" borderId="10" xfId="0" applyNumberFormat="1" applyFont="1" applyBorder="1" applyAlignment="1" applyProtection="1">
      <alignment horizontal="right" vertical="top" wrapText="1" readingOrder="1"/>
      <protection locked="0"/>
    </xf>
    <xf numFmtId="194" fontId="51" fillId="0" borderId="10" xfId="0" applyNumberFormat="1" applyFont="1" applyBorder="1" applyAlignment="1" applyProtection="1">
      <alignment vertical="top" wrapText="1" readingOrder="1"/>
      <protection locked="0"/>
    </xf>
    <xf numFmtId="194" fontId="51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194" fontId="51" fillId="0" borderId="10" xfId="0" applyNumberFormat="1" applyFont="1" applyBorder="1" applyAlignment="1" applyProtection="1">
      <alignment horizontal="center" vertical="top" wrapText="1" readingOrder="1"/>
      <protection locked="0"/>
    </xf>
    <xf numFmtId="2" fontId="2" fillId="0" borderId="10" xfId="0" applyNumberFormat="1" applyFont="1" applyBorder="1" applyAlignment="1" applyProtection="1">
      <alignment vertical="top" wrapText="1"/>
      <protection locked="0"/>
    </xf>
    <xf numFmtId="0" fontId="52" fillId="0" borderId="10" xfId="0" applyFont="1" applyBorder="1" applyAlignment="1" applyProtection="1">
      <alignment horizontal="left" vertical="top" wrapText="1"/>
      <protection locked="0"/>
    </xf>
    <xf numFmtId="194" fontId="51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51" fillId="0" borderId="10" xfId="0" applyFont="1" applyBorder="1" applyAlignment="1" applyProtection="1">
      <alignment horizontal="left" vertical="top" wrapText="1" readingOrder="1"/>
      <protection locked="0"/>
    </xf>
    <xf numFmtId="194" fontId="5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52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39" fontId="5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 applyProtection="1">
      <alignment horizontal="left" vertical="top" wrapText="1" readingOrder="1"/>
      <protection locked="0"/>
    </xf>
    <xf numFmtId="0" fontId="25" fillId="0" borderId="0" xfId="0" applyFont="1" applyAlignment="1" applyProtection="1">
      <alignment horizontal="right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3" borderId="12" xfId="0" applyFont="1" applyFill="1" applyBorder="1" applyAlignment="1" applyProtection="1">
      <alignment horizontal="center" vertical="center" wrapText="1" readingOrder="1"/>
      <protection locked="0"/>
    </xf>
    <xf numFmtId="0" fontId="3" fillId="33" borderId="13" xfId="0" applyFont="1" applyFill="1" applyBorder="1" applyAlignment="1" applyProtection="1">
      <alignment horizontal="center" vertical="center" wrapText="1" readingOrder="1"/>
      <protection locked="0"/>
    </xf>
    <xf numFmtId="0" fontId="3" fillId="33" borderId="14" xfId="0" applyFont="1" applyFill="1" applyBorder="1" applyAlignment="1" applyProtection="1">
      <alignment horizontal="center" vertical="center" wrapText="1" readingOrder="1"/>
      <protection locked="0"/>
    </xf>
    <xf numFmtId="0" fontId="52" fillId="0" borderId="15" xfId="0" applyFont="1" applyBorder="1" applyAlignment="1" applyProtection="1">
      <alignment horizontal="left" vertical="top" wrapText="1"/>
      <protection locked="0"/>
    </xf>
    <xf numFmtId="0" fontId="52" fillId="0" borderId="16" xfId="0" applyFont="1" applyBorder="1" applyAlignment="1" applyProtection="1">
      <alignment horizontal="left" vertical="top" wrapText="1"/>
      <protection locked="0"/>
    </xf>
    <xf numFmtId="0" fontId="52" fillId="0" borderId="17" xfId="0" applyFont="1" applyBorder="1" applyAlignment="1" applyProtection="1">
      <alignment horizontal="left" vertical="top" wrapText="1"/>
      <protection locked="0"/>
    </xf>
    <xf numFmtId="194" fontId="51" fillId="0" borderId="15" xfId="0" applyNumberFormat="1" applyFont="1" applyBorder="1" applyAlignment="1" applyProtection="1">
      <alignment horizontal="right" vertical="top" wrapText="1" readingOrder="1"/>
      <protection locked="0"/>
    </xf>
    <xf numFmtId="194" fontId="51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3" fillId="33" borderId="18" xfId="0" applyFont="1" applyFill="1" applyBorder="1" applyAlignment="1" applyProtection="1">
      <alignment horizontal="center" vertical="center" wrapText="1" readingOrder="1"/>
      <protection locked="0"/>
    </xf>
    <xf numFmtId="0" fontId="3" fillId="33" borderId="19" xfId="0" applyFont="1" applyFill="1" applyBorder="1" applyAlignment="1" applyProtection="1">
      <alignment horizontal="center" vertical="center" wrapText="1" readingOrder="1"/>
      <protection locked="0"/>
    </xf>
    <xf numFmtId="0" fontId="3" fillId="33" borderId="20" xfId="0" applyFont="1" applyFill="1" applyBorder="1" applyAlignment="1" applyProtection="1">
      <alignment horizontal="center" vertical="center" wrapText="1" readingOrder="1"/>
      <protection locked="0"/>
    </xf>
    <xf numFmtId="0" fontId="3" fillId="33" borderId="21" xfId="0" applyFont="1" applyFill="1" applyBorder="1" applyAlignment="1" applyProtection="1">
      <alignment horizontal="center" vertical="center" wrapText="1" readingOrder="1"/>
      <protection locked="0"/>
    </xf>
    <xf numFmtId="0" fontId="3" fillId="33" borderId="15" xfId="0" applyFont="1" applyFill="1" applyBorder="1" applyAlignment="1" applyProtection="1">
      <alignment horizontal="center" vertical="top" wrapText="1" readingOrder="1"/>
      <protection locked="0"/>
    </xf>
    <xf numFmtId="0" fontId="3" fillId="33" borderId="17" xfId="0" applyFont="1" applyFill="1" applyBorder="1" applyAlignment="1" applyProtection="1">
      <alignment horizontal="center" vertical="top" wrapText="1" readingOrder="1"/>
      <protection locked="0"/>
    </xf>
    <xf numFmtId="0" fontId="3" fillId="33" borderId="15" xfId="0" applyFont="1" applyFill="1" applyBorder="1" applyAlignment="1" applyProtection="1">
      <alignment horizontal="center" vertical="center" wrapText="1" readingOrder="1"/>
      <protection locked="0"/>
    </xf>
    <xf numFmtId="0" fontId="3" fillId="33" borderId="17" xfId="0" applyFont="1" applyFill="1" applyBorder="1" applyAlignment="1" applyProtection="1">
      <alignment horizontal="center" vertical="center" wrapText="1" readingOrder="1"/>
      <protection locked="0"/>
    </xf>
    <xf numFmtId="0" fontId="26" fillId="0" borderId="0" xfId="0" applyFont="1" applyAlignment="1" applyProtection="1">
      <alignment horizontal="center" vertical="center" wrapText="1" readingOrder="1"/>
      <protection locked="0"/>
    </xf>
    <xf numFmtId="0" fontId="27" fillId="0" borderId="0" xfId="0" applyFont="1" applyAlignment="1">
      <alignment horizontal="center"/>
    </xf>
    <xf numFmtId="0" fontId="53" fillId="0" borderId="0" xfId="0" applyFont="1" applyAlignment="1">
      <alignment/>
    </xf>
    <xf numFmtId="0" fontId="29" fillId="0" borderId="0" xfId="0" applyFont="1" applyAlignment="1" applyProtection="1">
      <alignment horizontal="left" vertical="top" wrapText="1" readingOrder="1"/>
      <protection locked="0"/>
    </xf>
    <xf numFmtId="0" fontId="30" fillId="0" borderId="0" xfId="0" applyFont="1" applyAlignment="1">
      <alignment/>
    </xf>
    <xf numFmtId="0" fontId="29" fillId="0" borderId="0" xfId="0" applyFont="1" applyAlignment="1" applyProtection="1">
      <alignment horizontal="right" vertical="top" wrapText="1" readingOrder="1"/>
      <protection locked="0"/>
    </xf>
    <xf numFmtId="0" fontId="52" fillId="0" borderId="16" xfId="0" applyFont="1" applyBorder="1" applyAlignment="1" applyProtection="1">
      <alignment horizontal="left" vertical="top" wrapText="1"/>
      <protection locked="0"/>
    </xf>
    <xf numFmtId="0" fontId="52" fillId="0" borderId="17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7</xdr:row>
      <xdr:rowOff>190500</xdr:rowOff>
    </xdr:from>
    <xdr:to>
      <xdr:col>13</xdr:col>
      <xdr:colOff>247650</xdr:colOff>
      <xdr:row>14</xdr:row>
      <xdr:rowOff>95250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90675"/>
          <a:ext cx="20859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6"/>
  <sheetViews>
    <sheetView showGridLines="0" tabSelected="1" zoomScalePageLayoutView="0" workbookViewId="0" topLeftCell="A1">
      <pane ySplit="2" topLeftCell="A30" activePane="bottomLeft" state="frozen"/>
      <selection pane="topLeft" activeCell="A1" sqref="A1"/>
      <selection pane="bottomLeft" activeCell="K33" sqref="K33"/>
    </sheetView>
  </sheetViews>
  <sheetFormatPr defaultColWidth="9.140625" defaultRowHeight="12.75"/>
  <cols>
    <col min="1" max="1" width="11.28125" style="2" customWidth="1"/>
    <col min="2" max="2" width="4.57421875" style="2" customWidth="1"/>
    <col min="3" max="3" width="7.28125" style="2" customWidth="1"/>
    <col min="4" max="4" width="8.57421875" style="2" customWidth="1"/>
    <col min="5" max="5" width="4.8515625" style="2" customWidth="1"/>
    <col min="6" max="6" width="10.28125" style="2" customWidth="1"/>
    <col min="7" max="7" width="0.71875" style="2" customWidth="1"/>
    <col min="8" max="8" width="4.57421875" style="2" customWidth="1"/>
    <col min="9" max="9" width="13.57421875" style="2" customWidth="1"/>
    <col min="10" max="10" width="0.85546875" style="2" customWidth="1"/>
    <col min="11" max="11" width="13.7109375" style="2" customWidth="1"/>
    <col min="12" max="12" width="3.00390625" style="2" customWidth="1"/>
    <col min="13" max="13" width="10.140625" style="2" customWidth="1"/>
    <col min="14" max="14" width="7.140625" style="2" customWidth="1"/>
    <col min="15" max="15" width="6.8515625" style="2" customWidth="1"/>
    <col min="16" max="16" width="15.28125" style="2" customWidth="1"/>
    <col min="17" max="17" width="9.8515625" style="2" customWidth="1"/>
    <col min="18" max="18" width="16.421875" style="2" customWidth="1"/>
    <col min="19" max="19" width="9.140625" style="2" customWidth="1"/>
    <col min="20" max="20" width="0" style="2" hidden="1" customWidth="1"/>
    <col min="21" max="21" width="4.7109375" style="2" customWidth="1"/>
    <col min="22" max="22" width="12.8515625" style="2" bestFit="1" customWidth="1"/>
    <col min="23" max="16384" width="9.140625" style="2" customWidth="1"/>
  </cols>
  <sheetData>
    <row r="2" spans="1:19" ht="24">
      <c r="A2" s="19"/>
      <c r="B2" s="19"/>
      <c r="C2" s="19"/>
      <c r="D2" s="19"/>
      <c r="E2" s="19"/>
      <c r="F2" s="19"/>
      <c r="S2" s="3"/>
    </row>
    <row r="3" spans="1:21" ht="18" customHeight="1">
      <c r="A3" s="24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5"/>
    </row>
    <row r="4" spans="1:21" ht="18" customHeight="1">
      <c r="A4" s="2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25"/>
    </row>
    <row r="5" spans="1:21" ht="409.5" customHeight="1" hidden="1">
      <c r="A5" s="24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 s="25"/>
    </row>
    <row r="6" spans="1:21" ht="0.75" customHeight="1">
      <c r="A6" s="24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 s="25"/>
    </row>
    <row r="7" spans="1:21" ht="25.5" customHeight="1">
      <c r="A7" s="24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 s="25"/>
    </row>
    <row r="8" spans="1:21" ht="24">
      <c r="A8" s="24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25"/>
    </row>
    <row r="9" spans="1:22" s="4" customFormat="1" ht="24">
      <c r="A9" s="24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25"/>
      <c r="V9" s="22"/>
    </row>
    <row r="10" spans="1:21" s="4" customFormat="1" ht="24.75" customHeight="1">
      <c r="A10" s="24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25"/>
    </row>
    <row r="11" spans="1:21" s="4" customFormat="1" ht="25.5" customHeight="1">
      <c r="A11" s="24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25"/>
    </row>
    <row r="12" spans="1:21" s="4" customFormat="1" ht="27" customHeight="1">
      <c r="A12" s="24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25"/>
    </row>
    <row r="13" spans="1:21" s="4" customFormat="1" ht="24" customHeight="1">
      <c r="A13" s="24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25"/>
    </row>
    <row r="14" spans="1:21" s="4" customFormat="1" ht="25.5" customHeight="1">
      <c r="A14" s="2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25"/>
    </row>
    <row r="15" spans="1:21" s="4" customFormat="1" ht="36.75" customHeight="1">
      <c r="A15" s="44" t="s">
        <v>57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s="45" customFormat="1" ht="39" customHeight="1">
      <c r="A16" s="43" t="s">
        <v>59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5" customFormat="1" ht="37.5" customHeight="1">
      <c r="A17" s="43" t="s">
        <v>58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5" customFormat="1" ht="25.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7"/>
      <c r="U18" s="47"/>
    </row>
    <row r="19" spans="1:21" s="45" customFormat="1" ht="25.5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47"/>
      <c r="U19" s="47"/>
    </row>
    <row r="20" spans="1:21" s="45" customFormat="1" ht="20.25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47"/>
      <c r="U20" s="47"/>
    </row>
    <row r="21" spans="1:21" s="45" customFormat="1" ht="24.7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47"/>
      <c r="U21" s="47"/>
    </row>
    <row r="22" spans="1:21" s="45" customFormat="1" ht="25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47"/>
      <c r="U22" s="47"/>
    </row>
    <row r="23" spans="1:21" s="45" customFormat="1" ht="25.5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47"/>
      <c r="U23" s="47"/>
    </row>
    <row r="24" spans="1:21" s="45" customFormat="1" ht="27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47"/>
      <c r="U24" s="47"/>
    </row>
    <row r="25" spans="1:21" s="47" customFormat="1" ht="35.25">
      <c r="A25" s="43" t="s">
        <v>60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19" ht="409.5" customHeight="1" hidden="1">
      <c r="A26" s="1"/>
      <c r="S26" s="3"/>
    </row>
    <row r="27" spans="1:19" ht="24">
      <c r="A27" s="1"/>
      <c r="S27" s="3"/>
    </row>
    <row r="28" spans="1:19" ht="24">
      <c r="A28" s="1"/>
      <c r="S28" s="3"/>
    </row>
    <row r="29" spans="1:19" ht="24">
      <c r="A29" s="1"/>
      <c r="S29" s="3"/>
    </row>
    <row r="30" spans="1:19" ht="34.5" customHeight="1">
      <c r="A30" s="1"/>
      <c r="S30" s="3"/>
    </row>
    <row r="31" spans="1:21" ht="24" customHeight="1">
      <c r="A31" s="20" t="s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24" customHeight="1">
      <c r="A32" s="21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ht="24" customHeight="1"/>
    <row r="35" spans="1:19" ht="24" customHeight="1">
      <c r="A35" s="26" t="s">
        <v>18</v>
      </c>
      <c r="B35" s="37"/>
      <c r="C35" s="37"/>
      <c r="D35" s="37"/>
      <c r="E35" s="37"/>
      <c r="F35" s="37"/>
      <c r="G35" s="37"/>
      <c r="H35" s="27"/>
      <c r="I35" s="26" t="s">
        <v>19</v>
      </c>
      <c r="J35" s="27"/>
      <c r="K35" s="35" t="s">
        <v>0</v>
      </c>
      <c r="L35" s="26" t="s">
        <v>1</v>
      </c>
      <c r="M35" s="27"/>
      <c r="N35" s="26" t="s">
        <v>29</v>
      </c>
      <c r="O35" s="27"/>
      <c r="P35" s="41" t="s">
        <v>24</v>
      </c>
      <c r="Q35" s="42"/>
      <c r="R35" s="39" t="s">
        <v>20</v>
      </c>
      <c r="S35" s="40"/>
    </row>
    <row r="36" spans="1:19" ht="24">
      <c r="A36" s="28"/>
      <c r="B36" s="38"/>
      <c r="C36" s="38"/>
      <c r="D36" s="38"/>
      <c r="E36" s="38"/>
      <c r="F36" s="38"/>
      <c r="G36" s="38"/>
      <c r="H36" s="29"/>
      <c r="I36" s="28"/>
      <c r="J36" s="29"/>
      <c r="K36" s="36"/>
      <c r="L36" s="28"/>
      <c r="M36" s="29"/>
      <c r="N36" s="28"/>
      <c r="O36" s="29"/>
      <c r="P36" s="7" t="s">
        <v>21</v>
      </c>
      <c r="Q36" s="8" t="s">
        <v>22</v>
      </c>
      <c r="R36" s="7" t="s">
        <v>21</v>
      </c>
      <c r="S36" s="8" t="s">
        <v>22</v>
      </c>
    </row>
    <row r="37" spans="1:21" ht="24">
      <c r="A37" s="30" t="s">
        <v>2</v>
      </c>
      <c r="B37" s="31"/>
      <c r="C37" s="31"/>
      <c r="D37" s="31"/>
      <c r="E37" s="31"/>
      <c r="F37" s="31"/>
      <c r="G37" s="31"/>
      <c r="H37" s="32"/>
      <c r="I37" s="33">
        <v>8898600</v>
      </c>
      <c r="J37" s="34"/>
      <c r="K37" s="9">
        <v>952000</v>
      </c>
      <c r="L37" s="33">
        <v>0</v>
      </c>
      <c r="M37" s="34"/>
      <c r="N37" s="33">
        <f>I37+K37-L37</f>
        <v>9850600</v>
      </c>
      <c r="O37" s="34"/>
      <c r="P37" s="10">
        <v>8761947</v>
      </c>
      <c r="Q37" s="6">
        <f>P37*100/N37</f>
        <v>88.94835847562585</v>
      </c>
      <c r="R37" s="10">
        <v>1088653</v>
      </c>
      <c r="S37" s="6">
        <f>R37*100/N37</f>
        <v>11.05164152437415</v>
      </c>
      <c r="T37" s="4"/>
      <c r="U37" s="4"/>
    </row>
    <row r="38" spans="1:21" ht="24">
      <c r="A38" s="14" t="s">
        <v>3</v>
      </c>
      <c r="B38" s="14"/>
      <c r="C38" s="14"/>
      <c r="D38" s="14"/>
      <c r="E38" s="14"/>
      <c r="F38" s="14"/>
      <c r="G38" s="14"/>
      <c r="H38" s="14"/>
      <c r="I38" s="17">
        <v>9369400</v>
      </c>
      <c r="J38" s="18"/>
      <c r="K38" s="9">
        <v>420000</v>
      </c>
      <c r="L38" s="17">
        <v>1190000</v>
      </c>
      <c r="M38" s="18"/>
      <c r="N38" s="17">
        <f aca="true" t="shared" si="0" ref="N38:N52">I38+K38-L38</f>
        <v>8599400</v>
      </c>
      <c r="O38" s="18"/>
      <c r="P38" s="10">
        <v>6501498.87</v>
      </c>
      <c r="Q38" s="6">
        <f aca="true" t="shared" si="1" ref="Q38:Q52">P38*100/N38</f>
        <v>75.6040987743331</v>
      </c>
      <c r="R38" s="10">
        <v>2097901.13</v>
      </c>
      <c r="S38" s="6">
        <f aca="true" t="shared" si="2" ref="S38:S52">R38*100/N38</f>
        <v>24.395901225666908</v>
      </c>
      <c r="T38" s="4"/>
      <c r="U38" s="4"/>
    </row>
    <row r="39" spans="1:21" ht="24">
      <c r="A39" s="14" t="s">
        <v>4</v>
      </c>
      <c r="B39" s="14"/>
      <c r="C39" s="14"/>
      <c r="D39" s="14"/>
      <c r="E39" s="14"/>
      <c r="F39" s="14"/>
      <c r="G39" s="14"/>
      <c r="H39" s="14"/>
      <c r="I39" s="17">
        <v>2746780</v>
      </c>
      <c r="J39" s="17"/>
      <c r="K39" s="9">
        <v>93000</v>
      </c>
      <c r="L39" s="17">
        <v>286000</v>
      </c>
      <c r="M39" s="17"/>
      <c r="N39" s="17">
        <f t="shared" si="0"/>
        <v>2553780</v>
      </c>
      <c r="O39" s="17"/>
      <c r="P39" s="10">
        <v>2025234</v>
      </c>
      <c r="Q39" s="6">
        <f t="shared" si="1"/>
        <v>79.3033855696262</v>
      </c>
      <c r="R39" s="10">
        <v>528546</v>
      </c>
      <c r="S39" s="6">
        <f t="shared" si="2"/>
        <v>20.6966144303738</v>
      </c>
      <c r="T39" s="4"/>
      <c r="U39" s="4"/>
    </row>
    <row r="40" spans="1:21" ht="24">
      <c r="A40" s="14" t="s">
        <v>5</v>
      </c>
      <c r="B40" s="14"/>
      <c r="C40" s="14"/>
      <c r="D40" s="14"/>
      <c r="E40" s="14"/>
      <c r="F40" s="14"/>
      <c r="G40" s="14"/>
      <c r="H40" s="14"/>
      <c r="I40" s="17">
        <v>160000</v>
      </c>
      <c r="J40" s="18"/>
      <c r="K40" s="9">
        <v>80000</v>
      </c>
      <c r="L40" s="17">
        <v>80000</v>
      </c>
      <c r="M40" s="18"/>
      <c r="N40" s="17">
        <f t="shared" si="0"/>
        <v>160000</v>
      </c>
      <c r="O40" s="18"/>
      <c r="P40" s="10">
        <v>124140</v>
      </c>
      <c r="Q40" s="6">
        <f t="shared" si="1"/>
        <v>77.5875</v>
      </c>
      <c r="R40" s="10">
        <v>35860</v>
      </c>
      <c r="S40" s="6">
        <f t="shared" si="2"/>
        <v>22.4125</v>
      </c>
      <c r="T40" s="4"/>
      <c r="U40" s="4"/>
    </row>
    <row r="41" spans="1:21" ht="24">
      <c r="A41" s="14" t="s">
        <v>6</v>
      </c>
      <c r="B41" s="14"/>
      <c r="C41" s="14"/>
      <c r="D41" s="14"/>
      <c r="E41" s="14"/>
      <c r="F41" s="14"/>
      <c r="G41" s="14"/>
      <c r="H41" s="14"/>
      <c r="I41" s="17">
        <v>3021420</v>
      </c>
      <c r="J41" s="18"/>
      <c r="K41" s="11">
        <v>115000</v>
      </c>
      <c r="L41" s="17">
        <v>124500</v>
      </c>
      <c r="M41" s="18"/>
      <c r="N41" s="17">
        <f t="shared" si="0"/>
        <v>3011920</v>
      </c>
      <c r="O41" s="18"/>
      <c r="P41" s="10">
        <v>2057645.66</v>
      </c>
      <c r="Q41" s="6">
        <f t="shared" si="1"/>
        <v>68.3167434726022</v>
      </c>
      <c r="R41" s="10">
        <v>954274.34</v>
      </c>
      <c r="S41" s="6">
        <f t="shared" si="2"/>
        <v>31.683256527397806</v>
      </c>
      <c r="T41" s="4"/>
      <c r="U41" s="4"/>
    </row>
    <row r="42" spans="1:21" ht="24">
      <c r="A42" s="14" t="s">
        <v>7</v>
      </c>
      <c r="B42" s="14"/>
      <c r="C42" s="14"/>
      <c r="D42" s="14"/>
      <c r="E42" s="14"/>
      <c r="F42" s="14"/>
      <c r="G42" s="14"/>
      <c r="H42" s="14"/>
      <c r="I42" s="17">
        <v>3170300</v>
      </c>
      <c r="J42" s="18"/>
      <c r="K42" s="9">
        <v>26000</v>
      </c>
      <c r="L42" s="17">
        <v>0</v>
      </c>
      <c r="M42" s="18"/>
      <c r="N42" s="17">
        <f t="shared" si="0"/>
        <v>3196300</v>
      </c>
      <c r="O42" s="18"/>
      <c r="P42" s="10">
        <v>2401318.52</v>
      </c>
      <c r="Q42" s="6">
        <f t="shared" si="1"/>
        <v>75.12807058160999</v>
      </c>
      <c r="R42" s="10">
        <v>794981.48</v>
      </c>
      <c r="S42" s="6">
        <f t="shared" si="2"/>
        <v>24.871929418390014</v>
      </c>
      <c r="T42" s="4"/>
      <c r="U42" s="4"/>
    </row>
    <row r="43" spans="1:21" ht="24">
      <c r="A43" s="14" t="s">
        <v>8</v>
      </c>
      <c r="B43" s="14"/>
      <c r="C43" s="14"/>
      <c r="D43" s="14"/>
      <c r="E43" s="14"/>
      <c r="F43" s="14"/>
      <c r="G43" s="14"/>
      <c r="H43" s="14"/>
      <c r="I43" s="17">
        <v>200000</v>
      </c>
      <c r="J43" s="18"/>
      <c r="K43" s="9">
        <v>74000</v>
      </c>
      <c r="L43" s="17">
        <v>0</v>
      </c>
      <c r="M43" s="18"/>
      <c r="N43" s="17">
        <f t="shared" si="0"/>
        <v>274000</v>
      </c>
      <c r="O43" s="18"/>
      <c r="P43" s="10">
        <v>91596</v>
      </c>
      <c r="Q43" s="6">
        <f t="shared" si="1"/>
        <v>33.42919708029197</v>
      </c>
      <c r="R43" s="10">
        <v>182404</v>
      </c>
      <c r="S43" s="6">
        <f t="shared" si="2"/>
        <v>66.57080291970803</v>
      </c>
      <c r="T43" s="4"/>
      <c r="U43" s="4"/>
    </row>
    <row r="44" spans="1:21" ht="24" customHeight="1">
      <c r="A44" s="30" t="s">
        <v>25</v>
      </c>
      <c r="B44" s="31"/>
      <c r="C44" s="31"/>
      <c r="D44" s="31"/>
      <c r="E44" s="31"/>
      <c r="F44" s="31"/>
      <c r="G44" s="49"/>
      <c r="H44" s="50"/>
      <c r="I44" s="15">
        <v>100000</v>
      </c>
      <c r="J44" s="15"/>
      <c r="K44" s="9">
        <v>0</v>
      </c>
      <c r="L44" s="15">
        <v>44000</v>
      </c>
      <c r="M44" s="12"/>
      <c r="N44" s="15">
        <f>I44+K44-L44</f>
        <v>56000</v>
      </c>
      <c r="O44" s="15"/>
      <c r="P44" s="10">
        <v>55560</v>
      </c>
      <c r="Q44" s="6">
        <f t="shared" si="1"/>
        <v>99.21428571428571</v>
      </c>
      <c r="R44" s="10">
        <v>440</v>
      </c>
      <c r="S44" s="6">
        <f t="shared" si="2"/>
        <v>0.7857142857142857</v>
      </c>
      <c r="T44" s="4"/>
      <c r="U44" s="4"/>
    </row>
    <row r="45" spans="1:21" ht="24">
      <c r="A45" s="14" t="s">
        <v>9</v>
      </c>
      <c r="B45" s="14"/>
      <c r="C45" s="14"/>
      <c r="D45" s="14"/>
      <c r="E45" s="14"/>
      <c r="F45" s="14"/>
      <c r="G45" s="14"/>
      <c r="H45" s="14"/>
      <c r="I45" s="17">
        <v>45000</v>
      </c>
      <c r="J45" s="18"/>
      <c r="K45" s="9">
        <v>0</v>
      </c>
      <c r="L45" s="17">
        <v>0</v>
      </c>
      <c r="M45" s="18"/>
      <c r="N45" s="17">
        <f t="shared" si="0"/>
        <v>45000</v>
      </c>
      <c r="O45" s="18"/>
      <c r="P45" s="10">
        <v>0</v>
      </c>
      <c r="Q45" s="6">
        <f t="shared" si="1"/>
        <v>0</v>
      </c>
      <c r="R45" s="10">
        <v>45000</v>
      </c>
      <c r="S45" s="6">
        <f t="shared" si="2"/>
        <v>100</v>
      </c>
      <c r="T45" s="4"/>
      <c r="U45" s="4"/>
    </row>
    <row r="46" spans="1:21" ht="24">
      <c r="A46" s="14" t="s">
        <v>10</v>
      </c>
      <c r="B46" s="14"/>
      <c r="C46" s="14"/>
      <c r="D46" s="14"/>
      <c r="E46" s="14"/>
      <c r="F46" s="14"/>
      <c r="G46" s="14"/>
      <c r="H46" s="14"/>
      <c r="I46" s="15">
        <v>1736500</v>
      </c>
      <c r="J46" s="15"/>
      <c r="K46" s="9">
        <v>151000</v>
      </c>
      <c r="L46" s="15">
        <v>145000</v>
      </c>
      <c r="M46" s="15"/>
      <c r="N46" s="15">
        <f>I46+K46-L46</f>
        <v>1742500</v>
      </c>
      <c r="O46" s="15"/>
      <c r="P46" s="5">
        <v>1019637.6</v>
      </c>
      <c r="Q46" s="6">
        <f t="shared" si="1"/>
        <v>58.51578766140602</v>
      </c>
      <c r="R46" s="10">
        <v>722862.4</v>
      </c>
      <c r="S46" s="6">
        <f t="shared" si="2"/>
        <v>41.48421233859398</v>
      </c>
      <c r="T46" s="4"/>
      <c r="U46" s="4"/>
    </row>
    <row r="47" spans="1:21" ht="24">
      <c r="A47" s="14" t="s">
        <v>11</v>
      </c>
      <c r="B47" s="14"/>
      <c r="C47" s="14"/>
      <c r="D47" s="14"/>
      <c r="E47" s="14"/>
      <c r="F47" s="14"/>
      <c r="G47" s="14"/>
      <c r="H47" s="14"/>
      <c r="I47" s="15">
        <v>80000</v>
      </c>
      <c r="J47" s="15"/>
      <c r="K47" s="9">
        <v>0</v>
      </c>
      <c r="L47" s="15">
        <v>0</v>
      </c>
      <c r="M47" s="15"/>
      <c r="N47" s="15">
        <v>80000</v>
      </c>
      <c r="O47" s="15"/>
      <c r="P47" s="10">
        <v>0</v>
      </c>
      <c r="Q47" s="6">
        <v>0</v>
      </c>
      <c r="R47" s="10">
        <v>80000</v>
      </c>
      <c r="S47" s="6">
        <f t="shared" si="2"/>
        <v>100</v>
      </c>
      <c r="T47" s="4"/>
      <c r="U47" s="4"/>
    </row>
    <row r="48" spans="1:21" ht="24">
      <c r="A48" s="14" t="s">
        <v>12</v>
      </c>
      <c r="B48" s="14"/>
      <c r="C48" s="14"/>
      <c r="D48" s="14"/>
      <c r="E48" s="14"/>
      <c r="F48" s="14"/>
      <c r="G48" s="14"/>
      <c r="H48" s="14"/>
      <c r="I48" s="17">
        <v>105000</v>
      </c>
      <c r="J48" s="18"/>
      <c r="K48" s="9">
        <v>25000</v>
      </c>
      <c r="L48" s="17">
        <v>0</v>
      </c>
      <c r="M48" s="18"/>
      <c r="N48" s="17">
        <f t="shared" si="0"/>
        <v>130000</v>
      </c>
      <c r="O48" s="18"/>
      <c r="P48" s="10">
        <v>29537</v>
      </c>
      <c r="Q48" s="6">
        <f t="shared" si="1"/>
        <v>22.720769230769232</v>
      </c>
      <c r="R48" s="10">
        <v>100463</v>
      </c>
      <c r="S48" s="6">
        <f t="shared" si="2"/>
        <v>77.27923076923076</v>
      </c>
      <c r="T48" s="4"/>
      <c r="U48" s="4"/>
    </row>
    <row r="49" spans="1:21" ht="24">
      <c r="A49" s="14" t="s">
        <v>13</v>
      </c>
      <c r="B49" s="14"/>
      <c r="C49" s="14"/>
      <c r="D49" s="14"/>
      <c r="E49" s="14"/>
      <c r="F49" s="14"/>
      <c r="G49" s="14"/>
      <c r="H49" s="14"/>
      <c r="I49" s="17">
        <v>155000</v>
      </c>
      <c r="J49" s="18"/>
      <c r="K49" s="9">
        <v>0</v>
      </c>
      <c r="L49" s="17">
        <v>0</v>
      </c>
      <c r="M49" s="18"/>
      <c r="N49" s="17">
        <f t="shared" si="0"/>
        <v>155000</v>
      </c>
      <c r="O49" s="18"/>
      <c r="P49" s="10">
        <v>0</v>
      </c>
      <c r="Q49" s="6">
        <f t="shared" si="1"/>
        <v>0</v>
      </c>
      <c r="R49" s="10">
        <v>155000</v>
      </c>
      <c r="S49" s="6">
        <f t="shared" si="2"/>
        <v>100</v>
      </c>
      <c r="T49" s="4"/>
      <c r="U49" s="4"/>
    </row>
    <row r="50" spans="1:21" ht="24">
      <c r="A50" s="14" t="s">
        <v>14</v>
      </c>
      <c r="B50" s="14"/>
      <c r="C50" s="14"/>
      <c r="D50" s="14"/>
      <c r="E50" s="14"/>
      <c r="F50" s="14"/>
      <c r="G50" s="14"/>
      <c r="H50" s="14"/>
      <c r="I50" s="17">
        <v>120000</v>
      </c>
      <c r="J50" s="18"/>
      <c r="K50" s="9">
        <v>0</v>
      </c>
      <c r="L50" s="17">
        <v>96500</v>
      </c>
      <c r="M50" s="18"/>
      <c r="N50" s="17">
        <f t="shared" si="0"/>
        <v>23500</v>
      </c>
      <c r="O50" s="18"/>
      <c r="P50" s="10">
        <v>0</v>
      </c>
      <c r="Q50" s="6">
        <f t="shared" si="1"/>
        <v>0</v>
      </c>
      <c r="R50" s="10">
        <v>23500</v>
      </c>
      <c r="S50" s="6">
        <f t="shared" si="2"/>
        <v>100</v>
      </c>
      <c r="T50" s="4"/>
      <c r="U50" s="4"/>
    </row>
    <row r="51" spans="1:21" ht="24">
      <c r="A51" s="14" t="s">
        <v>15</v>
      </c>
      <c r="B51" s="14"/>
      <c r="C51" s="14"/>
      <c r="D51" s="14"/>
      <c r="E51" s="14"/>
      <c r="F51" s="14"/>
      <c r="G51" s="14"/>
      <c r="H51" s="14"/>
      <c r="I51" s="17">
        <v>3092000</v>
      </c>
      <c r="J51" s="18"/>
      <c r="K51" s="9">
        <v>887900</v>
      </c>
      <c r="L51" s="17">
        <v>887900</v>
      </c>
      <c r="M51" s="18"/>
      <c r="N51" s="17">
        <f t="shared" si="0"/>
        <v>3092000</v>
      </c>
      <c r="O51" s="18"/>
      <c r="P51" s="10">
        <v>2411000</v>
      </c>
      <c r="Q51" s="6">
        <f t="shared" si="1"/>
        <v>77.97542043984475</v>
      </c>
      <c r="R51" s="10">
        <v>681000</v>
      </c>
      <c r="S51" s="6">
        <f t="shared" si="2"/>
        <v>22.02457956015524</v>
      </c>
      <c r="T51" s="4"/>
      <c r="U51" s="4"/>
    </row>
    <row r="52" spans="1:21" ht="24">
      <c r="A52" s="14" t="s">
        <v>16</v>
      </c>
      <c r="B52" s="14"/>
      <c r="C52" s="14"/>
      <c r="D52" s="14"/>
      <c r="E52" s="14"/>
      <c r="F52" s="14"/>
      <c r="G52" s="14"/>
      <c r="H52" s="14"/>
      <c r="I52" s="17"/>
      <c r="J52" s="18"/>
      <c r="K52" s="9">
        <v>30000</v>
      </c>
      <c r="L52" s="17">
        <v>0</v>
      </c>
      <c r="M52" s="18"/>
      <c r="N52" s="17">
        <f t="shared" si="0"/>
        <v>30000</v>
      </c>
      <c r="O52" s="18"/>
      <c r="P52" s="10">
        <v>28552</v>
      </c>
      <c r="Q52" s="6">
        <f t="shared" si="1"/>
        <v>95.17333333333333</v>
      </c>
      <c r="R52" s="10">
        <v>1448</v>
      </c>
      <c r="S52" s="6">
        <f t="shared" si="2"/>
        <v>4.826666666666667</v>
      </c>
      <c r="T52" s="4"/>
      <c r="U52" s="4"/>
    </row>
    <row r="53" spans="1:19" ht="24">
      <c r="A53" s="16" t="s">
        <v>23</v>
      </c>
      <c r="B53" s="14"/>
      <c r="C53" s="14"/>
      <c r="D53" s="14"/>
      <c r="E53" s="14"/>
      <c r="F53" s="14"/>
      <c r="G53" s="14"/>
      <c r="H53" s="14"/>
      <c r="I53" s="17">
        <f>SUM(I37:I52)</f>
        <v>33000000</v>
      </c>
      <c r="J53" s="18"/>
      <c r="K53" s="9">
        <f>SUM(K37:K52)</f>
        <v>2853900</v>
      </c>
      <c r="L53" s="17">
        <v>2853900</v>
      </c>
      <c r="M53" s="18"/>
      <c r="N53" s="17">
        <f>SUM(N37:N52)</f>
        <v>33000000</v>
      </c>
      <c r="O53" s="18"/>
      <c r="P53" s="10">
        <f>SUM(P37:P52)</f>
        <v>25507666.650000002</v>
      </c>
      <c r="Q53" s="6">
        <f>P53*100/N53</f>
        <v>77.29595954545455</v>
      </c>
      <c r="R53" s="10">
        <f>SUM(R37:R52)</f>
        <v>7492333.35</v>
      </c>
      <c r="S53" s="13">
        <f>R53*100/N53</f>
        <v>22.704040454545453</v>
      </c>
    </row>
    <row r="56" ht="24">
      <c r="C56" s="2" t="s">
        <v>46</v>
      </c>
    </row>
    <row r="57" ht="24">
      <c r="C57" s="2" t="s">
        <v>27</v>
      </c>
    </row>
    <row r="58" ht="24">
      <c r="A58" s="2" t="s">
        <v>28</v>
      </c>
    </row>
    <row r="59" ht="24">
      <c r="C59" s="2" t="s">
        <v>30</v>
      </c>
    </row>
    <row r="60" ht="24">
      <c r="C60" s="2" t="s">
        <v>31</v>
      </c>
    </row>
    <row r="61" ht="24">
      <c r="C61" s="2" t="s">
        <v>32</v>
      </c>
    </row>
    <row r="62" ht="24">
      <c r="C62" s="2" t="s">
        <v>33</v>
      </c>
    </row>
    <row r="63" ht="24">
      <c r="C63" s="2" t="s">
        <v>34</v>
      </c>
    </row>
    <row r="64" ht="24">
      <c r="C64" s="2" t="s">
        <v>35</v>
      </c>
    </row>
    <row r="65" ht="24">
      <c r="C65" s="2" t="s">
        <v>36</v>
      </c>
    </row>
    <row r="66" ht="24">
      <c r="C66" s="2" t="s">
        <v>37</v>
      </c>
    </row>
    <row r="67" ht="24">
      <c r="C67" s="2" t="s">
        <v>38</v>
      </c>
    </row>
    <row r="68" ht="24">
      <c r="C68" s="2" t="s">
        <v>39</v>
      </c>
    </row>
    <row r="69" ht="24">
      <c r="C69" s="2" t="s">
        <v>40</v>
      </c>
    </row>
    <row r="70" ht="24">
      <c r="C70" s="2" t="s">
        <v>41</v>
      </c>
    </row>
    <row r="71" ht="24">
      <c r="C71" s="2" t="s">
        <v>42</v>
      </c>
    </row>
    <row r="72" ht="24">
      <c r="C72" s="2" t="s">
        <v>43</v>
      </c>
    </row>
    <row r="73" ht="24">
      <c r="C73" s="2" t="s">
        <v>44</v>
      </c>
    </row>
    <row r="74" ht="24">
      <c r="C74" s="2" t="s">
        <v>45</v>
      </c>
    </row>
    <row r="76" ht="24">
      <c r="A76" s="23" t="s">
        <v>47</v>
      </c>
    </row>
    <row r="77" ht="24">
      <c r="B77" s="2" t="s">
        <v>48</v>
      </c>
    </row>
    <row r="78" ht="24">
      <c r="B78" s="2" t="s">
        <v>49</v>
      </c>
    </row>
    <row r="79" ht="24">
      <c r="B79" s="2" t="s">
        <v>50</v>
      </c>
    </row>
    <row r="80" ht="24">
      <c r="B80" s="2" t="s">
        <v>61</v>
      </c>
    </row>
    <row r="81" ht="24">
      <c r="A81" s="23" t="s">
        <v>51</v>
      </c>
    </row>
    <row r="82" ht="24">
      <c r="B82" s="2" t="s">
        <v>52</v>
      </c>
    </row>
    <row r="83" ht="24">
      <c r="B83" s="2" t="s">
        <v>53</v>
      </c>
    </row>
    <row r="84" ht="24">
      <c r="A84" s="2" t="s">
        <v>54</v>
      </c>
    </row>
    <row r="85" ht="24">
      <c r="B85" s="2" t="s">
        <v>56</v>
      </c>
    </row>
    <row r="86" ht="24">
      <c r="A86" s="2" t="s">
        <v>55</v>
      </c>
    </row>
  </sheetData>
  <sheetProtection/>
  <mergeCells count="83">
    <mergeCell ref="A15:U15"/>
    <mergeCell ref="A16:U16"/>
    <mergeCell ref="A32:U32"/>
    <mergeCell ref="A17:U17"/>
    <mergeCell ref="N35:O36"/>
    <mergeCell ref="L35:M36"/>
    <mergeCell ref="A31:U31"/>
    <mergeCell ref="K35:K36"/>
    <mergeCell ref="I35:J36"/>
    <mergeCell ref="A37:H37"/>
    <mergeCell ref="N37:O37"/>
    <mergeCell ref="L37:M37"/>
    <mergeCell ref="I37:J37"/>
    <mergeCell ref="A35:H36"/>
    <mergeCell ref="R35:S35"/>
    <mergeCell ref="P35:Q35"/>
    <mergeCell ref="A25:U25"/>
    <mergeCell ref="A44:F44"/>
    <mergeCell ref="A2:F2"/>
    <mergeCell ref="I38:J38"/>
    <mergeCell ref="L38:M38"/>
    <mergeCell ref="N38:O38"/>
    <mergeCell ref="A38:H38"/>
    <mergeCell ref="A49:H49"/>
    <mergeCell ref="N44:O44"/>
    <mergeCell ref="I39:J39"/>
    <mergeCell ref="I40:J40"/>
    <mergeCell ref="L40:M40"/>
    <mergeCell ref="N40:O40"/>
    <mergeCell ref="A40:H40"/>
    <mergeCell ref="L39:M39"/>
    <mergeCell ref="N39:O39"/>
    <mergeCell ref="A39:H39"/>
    <mergeCell ref="I42:J42"/>
    <mergeCell ref="L42:M42"/>
    <mergeCell ref="N42:O42"/>
    <mergeCell ref="A42:H42"/>
    <mergeCell ref="I41:J41"/>
    <mergeCell ref="L41:M41"/>
    <mergeCell ref="N41:O41"/>
    <mergeCell ref="A41:H41"/>
    <mergeCell ref="A45:H45"/>
    <mergeCell ref="A48:H48"/>
    <mergeCell ref="I43:J43"/>
    <mergeCell ref="L43:M43"/>
    <mergeCell ref="N43:O43"/>
    <mergeCell ref="A43:H43"/>
    <mergeCell ref="I44:J44"/>
    <mergeCell ref="I48:J48"/>
    <mergeCell ref="L48:M48"/>
    <mergeCell ref="N48:O48"/>
    <mergeCell ref="I45:J45"/>
    <mergeCell ref="L45:M45"/>
    <mergeCell ref="N45:O45"/>
    <mergeCell ref="A50:H50"/>
    <mergeCell ref="A51:H51"/>
    <mergeCell ref="I46:J46"/>
    <mergeCell ref="I49:J49"/>
    <mergeCell ref="L49:M49"/>
    <mergeCell ref="N49:O49"/>
    <mergeCell ref="I51:J51"/>
    <mergeCell ref="L51:M51"/>
    <mergeCell ref="N51:O51"/>
    <mergeCell ref="I47:J47"/>
    <mergeCell ref="I50:J50"/>
    <mergeCell ref="L50:M50"/>
    <mergeCell ref="N50:O50"/>
    <mergeCell ref="A53:H53"/>
    <mergeCell ref="I53:J53"/>
    <mergeCell ref="L53:M53"/>
    <mergeCell ref="N53:O53"/>
    <mergeCell ref="A52:H52"/>
    <mergeCell ref="I52:J52"/>
    <mergeCell ref="L52:M52"/>
    <mergeCell ref="N52:O52"/>
    <mergeCell ref="A46:H46"/>
    <mergeCell ref="A47:H47"/>
    <mergeCell ref="L46:M46"/>
    <mergeCell ref="L47:M47"/>
    <mergeCell ref="N46:O46"/>
    <mergeCell ref="N47:O47"/>
  </mergeCells>
  <printOptions/>
  <pageMargins left="0.4330708661417323" right="0.3937007874015748" top="0.4724409448818898" bottom="0.4724409448818898" header="0.4724409448818898" footer="0.4724409448818898"/>
  <pageSetup horizontalDpi="600" verticalDpi="600" orientation="landscape" paperSize="9" scale="85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2022-04-21T07:35:20Z</dcterms:created>
  <dcterms:modified xsi:type="dcterms:W3CDTF">2022-04-21T14:21:21Z</dcterms:modified>
  <cp:category/>
  <cp:version/>
  <cp:contentType/>
  <cp:contentStatus/>
</cp:coreProperties>
</file>