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 อบต.ดอนมัน มค.68\ITA\ITA\2568\สขร.1\"/>
    </mc:Choice>
  </mc:AlternateContent>
  <xr:revisionPtr revIDLastSave="0" documentId="13_ncr:1_{A1331571-8965-4131-92E3-226629F45201}" xr6:coauthVersionLast="47" xr6:coauthVersionMax="47" xr10:uidLastSave="{00000000-0000-0000-0000-000000000000}"/>
  <bookViews>
    <workbookView xWindow="7200" yWindow="4185" windowWidth="21600" windowHeight="11295" activeTab="1" xr2:uid="{00000000-000D-0000-FFFF-FFFF00000000}"/>
  </bookViews>
  <sheets>
    <sheet name="สรุปผล" sheetId="7" r:id="rId1"/>
    <sheet name="งบหน้าสรุป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" i="8" l="1"/>
  <c r="E10" i="8"/>
  <c r="D10" i="8"/>
  <c r="C10" i="8"/>
  <c r="H9" i="8"/>
  <c r="H10" i="8" s="1"/>
  <c r="F25" i="7" l="1"/>
  <c r="G7" i="7" l="1"/>
  <c r="D25" i="7" l="1"/>
  <c r="I25" i="7" s="1"/>
  <c r="C25" i="7"/>
  <c r="G5" i="7" l="1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6" i="7"/>
  <c r="G4" i="7"/>
</calcChain>
</file>

<file path=xl/sharedStrings.xml><?xml version="1.0" encoding="utf-8"?>
<sst xmlns="http://schemas.openxmlformats.org/spreadsheetml/2006/main" count="146" uniqueCount="107">
  <si>
    <t>องค์การบริหารส่วนตำบลดอนมัน  อำเภอประทาย  จังหวัดนครราชสีมา</t>
  </si>
  <si>
    <t>ลำดับที่</t>
  </si>
  <si>
    <t>งานจัดซื้อหรือจัดจ้าง</t>
  </si>
  <si>
    <t>วิธีซื้อ/จ้าง</t>
  </si>
  <si>
    <t>เฉพาะเจาะจง</t>
  </si>
  <si>
    <t>จัดซื้อวัสดุเชื้อเพลิงและหล่อลื่น</t>
  </si>
  <si>
    <t>จัดซื้อวัสดุสำนักงาน</t>
  </si>
  <si>
    <t>จ้างเหมาคนงานประจำรถบรรทุกขยะ</t>
  </si>
  <si>
    <t>จ้างเหมาทำความสะอาด สนง.</t>
  </si>
  <si>
    <t>จ้างเหมาคนงานขับรถบรรทุกขยะ</t>
  </si>
  <si>
    <t>วงเงินที่จะซื้อหรือจ้าง (บาท)</t>
  </si>
  <si>
    <t>ผู้ได้รับการคัดเลือกและราคาที่ตกลงซื้อหรือจ้าง</t>
  </si>
  <si>
    <t>เหตุผลที่คัดเลือกโดยสรุป</t>
  </si>
  <si>
    <t>เสนอราคาต่ำสุดและเป็นไปตามเงื่อนไขที่ อบต.กำหนด</t>
  </si>
  <si>
    <t>ราคากลาง (บาท)</t>
  </si>
  <si>
    <t>ผู้เสนอราคาและราคาที่เสนอ</t>
  </si>
  <si>
    <t>เลขที่และวันที่ของสัญญาหรือ ข้อตกลงในการซื้อหรือจ้าง</t>
  </si>
  <si>
    <t>จ้างเหมาเวรยาม สนง.</t>
  </si>
  <si>
    <t xml:space="preserve">   นายสมรส  ทุมมา   5,000.00  บาท</t>
  </si>
  <si>
    <t>นายชนะพงศ์  สอนกลาง   7,500.00 บาท</t>
  </si>
  <si>
    <t>นางทินกร  สาโสภา  8,000.00 บาท</t>
  </si>
  <si>
    <t>จัดซื้อวัสดุงานบ้านงานครัว</t>
  </si>
  <si>
    <t xml:space="preserve">        นายมีชัย  พิมูล        7,500.00 บาท</t>
  </si>
  <si>
    <t>นายบุญถม  โพธิชัยเลิศ    7,500  บาท</t>
  </si>
  <si>
    <t xml:space="preserve">นายสำราญ  จันทาสูงเนิน    7,500.00 บาท </t>
  </si>
  <si>
    <t xml:space="preserve"> นางสุภาวดี  นวลฉวี   8,000.00 บาท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</si>
  <si>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</si>
  <si>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</si>
  <si>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</si>
  <si>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</si>
  <si>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</si>
  <si>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</si>
  <si>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</si>
  <si>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</si>
  <si>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</si>
  <si>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</si>
  <si>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</si>
  <si>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</si>
  <si>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</si>
  <si>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</si>
  <si>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</si>
  <si>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</si>
  <si>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</si>
  <si>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จ้างซ่อมแซมรถบรรทุกขยะ</t>
  </si>
  <si>
    <t>สรุปผลการดำเนินการจัดซื้อจัดจ้าง  ประจำเดือน มีนาคม 2568  ปีงบประมาณ พ.ศ. 2568</t>
  </si>
  <si>
    <t>บริษัท วงศ์สงวนสหวิศ จำกัด 10,150.00  บาท</t>
  </si>
  <si>
    <t>บริษัท วงศ์สงวนสหวิศ จำกัด 4,450.00  บาท</t>
  </si>
  <si>
    <t xml:space="preserve"> ใบสั่งจ้าง เลขที่     70/2568 วันที่   31  มี.ค. 2568 </t>
  </si>
  <si>
    <t>ก่อสร้างถนนคอนกรีตเสริมเหล็กจากบ้านสวนนางวนิดา เฉิน - บ้านนายพล กล้าหาญ หมู่ที่ 1 บ้านหนองอ้อ</t>
  </si>
  <si>
    <t>หจก.ท่วมอินเตอร์  219,000.00  บาท</t>
  </si>
  <si>
    <t>ซ่อมแซมถนนคอนกรีตเสริมเหล็กสายสวนนายคำมูล เย็นไธสง - นางนงลักษณ์ วงษ์บุตร หมู่ที่ 3 บ้านปลักแรต </t>
  </si>
  <si>
    <t>หจก.ท่วมอินเตอร์  159,000.00  บาท</t>
  </si>
  <si>
    <t>ซ่อมแซมถนนคอนกรีตเสริมเหล็ก จากบ้านนายกำพล วีระกุล - บ้านนายเจริญศักดิ์ จงเจริญ หมู่ที่ 7 บ้านโนนสมบูรณ์ </t>
  </si>
  <si>
    <t>หจก.ท่วมอินเตอร์  157,500.00  บาท</t>
  </si>
  <si>
    <t>หจก.ท่วมอินเตอร์ 340,000.00  บาท</t>
  </si>
  <si>
    <t>ซ่อมแซมถนนคอนกรีตเสริมเหล็ก สายบ้านนางหนู จันทิชัย - บ้านนางฤทัยรัตน์ ชาวหนอง หมู่ที่ 10 บ้านคอกหมู</t>
  </si>
  <si>
    <t>หจก.ท่วมอินเตอร์   62,500.00  บาท</t>
  </si>
  <si>
    <t>จ้างเหมาประกอบอาหารว่างและเครื่องดื่ม</t>
  </si>
  <si>
    <t>นางสาวรังสันต์  สาโสภา 700.00  บาท</t>
  </si>
  <si>
    <t>บริษัท คิงส์ยนต์ จำกัด (สาขาสีดา) 7,167.93 บาท</t>
  </si>
  <si>
    <t>ปั้มรวงทอง  8,961.30 บาท</t>
  </si>
  <si>
    <t>ซ่อมแซมถนนคอนกรีตเสริมเหล็ก จากสี่แยกหน้าโรงเรียนสระประดู่ - สี่แยกหลังโรงเรียนสระประดู่        หมู่ที่ 10 บ้านคอกหมู</t>
  </si>
  <si>
    <t>ใบสั่งซื้อ                       เลขที่ 32/2568             วันที่  6 มี.ค 2568</t>
  </si>
  <si>
    <t>ใบสั่งซื้อ                        เลขที่ 33/2568             วันที่  26 มี.ค 2568</t>
  </si>
  <si>
    <t>ใบสั่งจ้าง                     เลขที่  67/2568            วันที่  5 มี.ค. 2568</t>
  </si>
  <si>
    <t>ใบสั่งจ้าง                      เลขที่  68/2568            วันที่  28 มี.ค. 2568</t>
  </si>
  <si>
    <t xml:space="preserve"> ใบสั่งจ้าง                     เลขที่   69/2568           วันที่  31  มี.ค. 2568 </t>
  </si>
  <si>
    <t xml:space="preserve"> ใบสั่งจ้าง                     เลขที่  71/2568            วันที่   31  มี.ค. 2568 </t>
  </si>
  <si>
    <t xml:space="preserve"> ใบสั่งจ้าง                     เลขที่  72/2568             วันที่   31  มี.ค. 2568 </t>
  </si>
  <si>
    <t xml:space="preserve"> ใบสั่งจ้าง                     เลขที่  73/2568            วันที่  31  มี.ค. 2568 </t>
  </si>
  <si>
    <t xml:space="preserve"> ใบสั่งจ้าง                    เลขที่  74/2568             วันที่   31  มี.ค. 2568 </t>
  </si>
  <si>
    <t xml:space="preserve"> ใบสั่งจ้าง                    เลขที่  75/2568            วันที่   31  มี.ค. 2568 </t>
  </si>
  <si>
    <t>สัญญาซื้อขาย             เลขที่ 7/2568                วันที่  28 ก.พ. 2568</t>
  </si>
  <si>
    <t>สัญญาจ้าง                  เลขที่ 37/2568             วันที่  20 มี.ค  2568</t>
  </si>
  <si>
    <t>สัญญาจ้าง                   เลขที่ 38/2568             วันที่  20 มี.ค  2568</t>
  </si>
  <si>
    <t>สัญญาจ้าง                   เลขที่ 39/2568             วันที่  20 มี.ค  2568</t>
  </si>
  <si>
    <t>สัญญาจ้าง                  เลขที่ 40/2568             วันที่ 20 มี.ค  2568</t>
  </si>
  <si>
    <t>สัญญาจ้าง                 เลขที่ 41/2568             วันที่  20 มี.ค  2568</t>
  </si>
  <si>
    <t>งบหน้าสรุปผลการจัดซื้อจัดจ้าง  ประจำเดือน  มีนาคม 2568  ปีงบประมาณ พ.ศ. 2568</t>
  </si>
  <si>
    <t>งานจัดซื้อจัดจ้าง</t>
  </si>
  <si>
    <t>จำนวนโครงการ</t>
  </si>
  <si>
    <t xml:space="preserve">รวมวงเงินงบประมาณ </t>
  </si>
  <si>
    <t>รวมราคากลาง</t>
  </si>
  <si>
    <t>รวมราคาที่พิจารณาคัดเลือก</t>
  </si>
  <si>
    <t>วงเงินต่ำหรือสูงกว่าราคากลาง</t>
  </si>
  <si>
    <t>จัดซื้อจัดจ้างโดยวิธีประกาศเชิญชวนทั่วไป</t>
  </si>
  <si>
    <t xml:space="preserve"> -วิธีตลาดอิเล็กทรอนิกส์ (E-market)</t>
  </si>
  <si>
    <t xml:space="preserve"> -วิธีประกวดราคาอิเล็กทรอนิกส์ (E-bidding)</t>
  </si>
  <si>
    <t xml:space="preserve"> -วิธีสอบราคา</t>
  </si>
  <si>
    <t>จัดซื้อจัดจ้างโดยวิธีคัดเลือก</t>
  </si>
  <si>
    <t>จัดซื้อจัดจ้างโดยวิธีเฉพาะเจาะจง</t>
  </si>
  <si>
    <t>ต่ำกว่าราคากลาง</t>
  </si>
  <si>
    <t>บาท</t>
  </si>
  <si>
    <t>รวม</t>
  </si>
  <si>
    <t xml:space="preserve">                                             ได้นำข้อมูลเกี่ยวกับการจัดซื้อจัดจ้างตามแบบ สขร.1 (ประจำเดือน มีนาคม 2568)</t>
  </si>
  <si>
    <r>
      <t xml:space="preserve">                                             </t>
    </r>
    <r>
      <rPr>
        <sz val="16"/>
        <color theme="1"/>
        <rFont val="Wingdings 2"/>
        <family val="1"/>
        <charset val="2"/>
      </rPr>
      <t>R</t>
    </r>
    <r>
      <rPr>
        <sz val="16"/>
        <color theme="1"/>
        <rFont val="Cordia New"/>
        <family val="2"/>
        <charset val="222"/>
      </rPr>
      <t xml:space="preserve"> เผยแพร่โดยวิธีลงเว็บไซต์ขององค์การบริหารส่วนตำบลดอนมัน</t>
    </r>
  </si>
  <si>
    <r>
      <t xml:space="preserve">                                            </t>
    </r>
    <r>
      <rPr>
        <sz val="16"/>
        <color theme="1"/>
        <rFont val="Wingdings 2"/>
        <family val="1"/>
        <charset val="2"/>
      </rPr>
      <t>£</t>
    </r>
    <r>
      <rPr>
        <sz val="16"/>
        <color theme="1"/>
        <rFont val="Cordia New"/>
        <family val="2"/>
        <charset val="222"/>
      </rPr>
      <t xml:space="preserve"> ไม่ได้นำข้อมูลเกี่ยวกับการจัดซื้อจัดจ้างตามแบบ สขร.1 เหตุเพราะ......................................</t>
    </r>
  </si>
  <si>
    <t>ลงชื่อ.....................................................................</t>
  </si>
  <si>
    <t xml:space="preserve">      ลงชื่อ  ..................................................................</t>
  </si>
  <si>
    <t xml:space="preserve"> ลงชื่อ.................................................................</t>
  </si>
  <si>
    <t>(นางเรืองอุไร  มาตย์นอก)</t>
  </si>
  <si>
    <t xml:space="preserve">                    (นางเรืองอุไร  มาตย์นอก)</t>
  </si>
  <si>
    <t>(นายอภินันท์  มโนรมย์)</t>
  </si>
  <si>
    <t>ผู้อำนวยการกองคลัง</t>
  </si>
  <si>
    <t xml:space="preserve">          ผู้อำนวยการกองคลัง  รักษาราชการแทน </t>
  </si>
  <si>
    <t>นายกองค์การบริหารส่วนตำบลดอนมัน</t>
  </si>
  <si>
    <t>ปลัดองค์การบริหารส่วนตำบลดอนมัน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</si>
</sst>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20"/>
      <color theme="1"/>
      <name val="CordiaUPC"/>
      <family val="2"/>
      <charset val="222"/>
    </font>
    <font>
      <b/>
      <sz val="16"/>
      <color theme="1"/>
      <name val="CordiaUPC"/>
      <family val="2"/>
      <charset val="222"/>
    </font>
    <font>
      <b/>
      <sz val="14"/>
      <color theme="1"/>
      <name val="CordiaUPC"/>
      <family val="2"/>
      <charset val="222"/>
    </font>
    <font>
      <sz val="16"/>
      <color theme="1"/>
      <name val="CordiaUPC"/>
      <family val="2"/>
      <charset val="222"/>
    </font>
    <font>
      <sz val="14"/>
      <color theme="1"/>
      <name val="CordiaUPC"/>
      <family val="2"/>
      <charset val="222"/>
    </font>
    <font>
      <sz val="18"/>
      <color theme="1"/>
      <name val="Cordia New"/>
      <family val="2"/>
      <charset val="222"/>
    </font>
    <font>
      <sz val="15"/>
      <color theme="1"/>
      <name val="Cordia New"/>
      <family val="2"/>
      <charset val="222"/>
    </font>
    <font>
      <sz val="14"/>
      <color theme="1"/>
      <name val="Cordia New"/>
      <family val="2"/>
      <charset val="222"/>
    </font>
    <font>
      <sz val="16"/>
      <color theme="1"/>
      <name val="Cordia New"/>
      <family val="2"/>
      <charset val="222"/>
    </font>
    <font>
      <sz val="16"/>
      <color theme="1"/>
      <name val="Wingdings 2"/>
      <family val="1"/>
      <charset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Border="1" applyAlignment="1">
      <alignment vertical="top" wrapText="1"/>
    </xf>
    <xf numFmtId="43" fontId="5" fillId="0" borderId="0" xfId="1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 wrapText="1"/>
    </xf>
    <xf numFmtId="0" fontId="4" fillId="0" borderId="0" xfId="0" quotePrefix="1" applyFont="1" applyBorder="1" applyAlignment="1">
      <alignment horizontal="center" vertical="top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43" fontId="5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43" fontId="4" fillId="0" borderId="0" xfId="0" applyNumberFormat="1" applyFont="1"/>
    <xf numFmtId="0" fontId="4" fillId="0" borderId="0" xfId="0" applyFont="1" applyAlignment="1">
      <alignment horizontal="center"/>
    </xf>
    <xf numFmtId="43" fontId="4" fillId="0" borderId="0" xfId="1" applyFont="1"/>
    <xf numFmtId="0" fontId="6" fillId="0" borderId="1" xfId="0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2" xfId="0" quotePrefix="1" applyFont="1" applyBorder="1" applyAlignment="1">
      <alignment horizontal="center" vertical="top"/>
    </xf>
    <xf numFmtId="0" fontId="7" fillId="0" borderId="0" xfId="0" applyFont="1" applyBorder="1" applyAlignment="1">
      <alignment vertical="top" wrapText="1"/>
    </xf>
    <xf numFmtId="43" fontId="7" fillId="0" borderId="0" xfId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6" fillId="0" borderId="0" xfId="0" quotePrefix="1" applyFont="1" applyBorder="1" applyAlignment="1">
      <alignment horizontal="center" vertical="top"/>
    </xf>
    <xf numFmtId="0" fontId="6" fillId="0" borderId="1" xfId="0" quotePrefix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43" fontId="7" fillId="0" borderId="3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3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43" fontId="7" fillId="0" borderId="3" xfId="1" applyFont="1" applyBorder="1" applyAlignment="1">
      <alignment horizontal="center" vertical="center" wrapText="1"/>
    </xf>
    <xf numFmtId="43" fontId="7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0" xfId="0" applyFont="1"/>
    <xf numFmtId="0" fontId="9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0" xfId="0" applyFont="1"/>
    <xf numFmtId="0" fontId="11" fillId="0" borderId="1" xfId="0" applyFont="1" applyBorder="1" applyAlignment="1">
      <alignment horizontal="center"/>
    </xf>
    <xf numFmtId="0" fontId="11" fillId="0" borderId="1" xfId="0" applyFont="1" applyBorder="1"/>
    <xf numFmtId="0" fontId="11" fillId="0" borderId="8" xfId="0" applyFont="1" applyBorder="1"/>
    <xf numFmtId="0" fontId="11" fillId="0" borderId="2" xfId="0" applyFont="1" applyBorder="1"/>
    <xf numFmtId="0" fontId="11" fillId="0" borderId="9" xfId="0" applyFont="1" applyBorder="1"/>
    <xf numFmtId="0" fontId="11" fillId="0" borderId="10" xfId="0" applyFont="1" applyBorder="1" applyAlignment="1">
      <alignment horizontal="center"/>
    </xf>
    <xf numFmtId="0" fontId="11" fillId="0" borderId="10" xfId="0" applyFont="1" applyBorder="1"/>
    <xf numFmtId="0" fontId="11" fillId="0" borderId="11" xfId="0" applyFont="1" applyBorder="1"/>
    <xf numFmtId="0" fontId="11" fillId="0" borderId="12" xfId="0" applyFont="1" applyBorder="1"/>
    <xf numFmtId="0" fontId="11" fillId="0" borderId="10" xfId="0" applyFont="1" applyBorder="1" applyAlignment="1">
      <alignment wrapText="1"/>
    </xf>
    <xf numFmtId="0" fontId="11" fillId="0" borderId="10" xfId="0" applyFont="1" applyBorder="1" applyAlignment="1">
      <alignment horizontal="center" vertical="top"/>
    </xf>
    <xf numFmtId="43" fontId="11" fillId="0" borderId="10" xfId="1" applyFont="1" applyBorder="1" applyAlignment="1">
      <alignment vertical="top"/>
    </xf>
    <xf numFmtId="43" fontId="11" fillId="0" borderId="11" xfId="1" applyFont="1" applyBorder="1" applyAlignment="1">
      <alignment vertical="top"/>
    </xf>
    <xf numFmtId="43" fontId="11" fillId="0" borderId="0" xfId="0" applyNumberFormat="1" applyFont="1" applyAlignment="1">
      <alignment vertical="top"/>
    </xf>
    <xf numFmtId="43" fontId="11" fillId="0" borderId="10" xfId="1" applyFont="1" applyBorder="1"/>
    <xf numFmtId="43" fontId="11" fillId="0" borderId="0" xfId="0" applyNumberFormat="1" applyFont="1"/>
    <xf numFmtId="43" fontId="11" fillId="0" borderId="11" xfId="1" applyFont="1" applyBorder="1"/>
    <xf numFmtId="43" fontId="11" fillId="0" borderId="4" xfId="0" applyNumberFormat="1" applyFont="1" applyBorder="1"/>
    <xf numFmtId="0" fontId="11" fillId="0" borderId="13" xfId="0" applyFont="1" applyBorder="1"/>
    <xf numFmtId="0" fontId="11" fillId="0" borderId="3" xfId="0" applyFont="1" applyBorder="1" applyAlignment="1">
      <alignment horizontal="center"/>
    </xf>
    <xf numFmtId="43" fontId="11" fillId="0" borderId="3" xfId="1" applyFont="1" applyBorder="1"/>
    <xf numFmtId="43" fontId="11" fillId="0" borderId="5" xfId="1" applyFont="1" applyBorder="1"/>
    <xf numFmtId="0" fontId="11" fillId="0" borderId="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7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89"/>
  <sheetViews>
    <sheetView view="pageBreakPreview" topLeftCell="A7" zoomScaleNormal="100" zoomScaleSheetLayoutView="100" workbookViewId="0">
      <selection activeCell="B6" sqref="B6"/>
    </sheetView>
  </sheetViews>
  <sheetFormatPr defaultColWidth="9" defaultRowHeight="25.5" x14ac:dyDescent="0.5"/>
  <cols>
    <col min="1" max="1" width="5.875" style="14" customWidth="1"/>
    <col min="2" max="2" width="23.25" style="2" customWidth="1"/>
    <col min="3" max="3" width="11.875" style="15" customWidth="1"/>
    <col min="4" max="4" width="11.625" style="15" customWidth="1"/>
    <col min="5" max="5" width="9.875" style="14" customWidth="1"/>
    <col min="6" max="6" width="24" style="14" customWidth="1"/>
    <col min="7" max="7" width="23.125" style="14" customWidth="1"/>
    <col min="8" max="8" width="12.75" style="2" customWidth="1"/>
    <col min="9" max="9" width="16.375" style="14" customWidth="1"/>
    <col min="10" max="16384" width="9" style="2"/>
  </cols>
  <sheetData>
    <row r="1" spans="1:9" s="1" customFormat="1" ht="30.75" x14ac:dyDescent="0.55000000000000004">
      <c r="A1" s="70" t="s">
        <v>0</v>
      </c>
      <c r="B1" s="70"/>
      <c r="C1" s="70"/>
      <c r="D1" s="70"/>
      <c r="E1" s="70"/>
      <c r="F1" s="70"/>
      <c r="G1" s="70"/>
      <c r="H1" s="70"/>
      <c r="I1" s="70"/>
    </row>
    <row r="2" spans="1:9" s="1" customFormat="1" ht="30.75" x14ac:dyDescent="0.55000000000000004">
      <c r="A2" s="70" t="s">
        <v>44</v>
      </c>
      <c r="B2" s="70"/>
      <c r="C2" s="70"/>
      <c r="D2" s="70"/>
      <c r="E2" s="70"/>
      <c r="F2" s="70"/>
      <c r="G2" s="70"/>
      <c r="H2" s="70"/>
      <c r="I2" s="70"/>
    </row>
    <row r="3" spans="1:9" s="19" customFormat="1" ht="80.45" customHeight="1" x14ac:dyDescent="0.5">
      <c r="A3" s="18" t="s">
        <v>1</v>
      </c>
      <c r="B3" s="16" t="s">
        <v>2</v>
      </c>
      <c r="C3" s="17" t="s">
        <v>10</v>
      </c>
      <c r="D3" s="17" t="s">
        <v>14</v>
      </c>
      <c r="E3" s="16" t="s">
        <v>3</v>
      </c>
      <c r="F3" s="18" t="s">
        <v>15</v>
      </c>
      <c r="G3" s="18" t="s">
        <v>11</v>
      </c>
      <c r="H3" s="18" t="s">
        <v>12</v>
      </c>
      <c r="I3" s="18" t="s">
        <v>16</v>
      </c>
    </row>
    <row r="4" spans="1:9" s="19" customFormat="1" ht="84" customHeight="1" x14ac:dyDescent="0.5">
      <c r="A4" s="27" t="s">
        <v>26</v>
      </c>
      <c r="B4" s="28" t="s">
        <v>6</v>
      </c>
      <c r="C4" s="29">
        <v>10150</v>
      </c>
      <c r="D4" s="29">
        <v>10150</v>
      </c>
      <c r="E4" s="30" t="s">
        <v>4</v>
      </c>
      <c r="F4" s="31" t="s">
        <v>45</v>
      </c>
      <c r="G4" s="31" t="str">
        <f t="shared" ref="G4:G20" si="0">F4</f>
        <v>บริษัท วงศ์สงวนสหวิศ จำกัด 10,150.00  บาท</v>
      </c>
      <c r="H4" s="31" t="s">
        <v>13</v>
      </c>
      <c r="I4" s="40" t="s">
        <v>62</v>
      </c>
    </row>
    <row r="5" spans="1:9" s="19" customFormat="1" ht="84" customHeight="1" x14ac:dyDescent="0.5">
      <c r="A5" s="27" t="s">
        <v>27</v>
      </c>
      <c r="B5" s="28" t="s">
        <v>21</v>
      </c>
      <c r="C5" s="29">
        <v>4450</v>
      </c>
      <c r="D5" s="29">
        <v>4450</v>
      </c>
      <c r="E5" s="30" t="s">
        <v>4</v>
      </c>
      <c r="F5" s="31" t="s">
        <v>46</v>
      </c>
      <c r="G5" s="31" t="str">
        <f t="shared" ref="G5" si="1">F5</f>
        <v>บริษัท วงศ์สงวนสหวิศ จำกัด 4,450.00  บาท</v>
      </c>
      <c r="H5" s="31" t="s">
        <v>13</v>
      </c>
      <c r="I5" s="40" t="s">
        <v>63</v>
      </c>
    </row>
    <row r="6" spans="1:9" s="19" customFormat="1" ht="84" customHeight="1" x14ac:dyDescent="0.5">
      <c r="A6" s="27" t="s">
        <v>28</v>
      </c>
      <c r="B6" s="28" t="s">
        <v>43</v>
      </c>
      <c r="C6" s="29">
        <v>7167.93</v>
      </c>
      <c r="D6" s="29">
        <v>7167.93</v>
      </c>
      <c r="E6" s="30" t="s">
        <v>4</v>
      </c>
      <c r="F6" s="32" t="s">
        <v>59</v>
      </c>
      <c r="G6" s="32" t="str">
        <f t="shared" si="0"/>
        <v>บริษัท คิงส์ยนต์ จำกัด (สาขาสีดา) 7,167.93 บาท</v>
      </c>
      <c r="H6" s="31" t="s">
        <v>13</v>
      </c>
      <c r="I6" s="40" t="s">
        <v>64</v>
      </c>
    </row>
    <row r="7" spans="1:9" s="19" customFormat="1" ht="84" customHeight="1" x14ac:dyDescent="0.5">
      <c r="A7" s="27" t="s">
        <v>29</v>
      </c>
      <c r="B7" s="33" t="s">
        <v>57</v>
      </c>
      <c r="C7" s="34">
        <v>700</v>
      </c>
      <c r="D7" s="34">
        <v>700</v>
      </c>
      <c r="E7" s="30" t="s">
        <v>4</v>
      </c>
      <c r="F7" s="32" t="s">
        <v>58</v>
      </c>
      <c r="G7" s="32" t="str">
        <f t="shared" ref="G7" si="2">F7</f>
        <v>นางสาวรังสันต์  สาโสภา 700.00  บาท</v>
      </c>
      <c r="H7" s="31" t="s">
        <v>13</v>
      </c>
      <c r="I7" s="40" t="s">
        <v>65</v>
      </c>
    </row>
    <row r="8" spans="1:9" s="20" customFormat="1" ht="84" customHeight="1" x14ac:dyDescent="0.35">
      <c r="A8" s="27" t="s">
        <v>30</v>
      </c>
      <c r="B8" s="33" t="s">
        <v>7</v>
      </c>
      <c r="C8" s="34">
        <v>7500</v>
      </c>
      <c r="D8" s="34">
        <v>7500</v>
      </c>
      <c r="E8" s="35" t="s">
        <v>4</v>
      </c>
      <c r="F8" s="32" t="s">
        <v>19</v>
      </c>
      <c r="G8" s="32" t="str">
        <f t="shared" si="0"/>
        <v>นายชนะพงศ์  สอนกลาง   7,500.00 บาท</v>
      </c>
      <c r="H8" s="32" t="s">
        <v>13</v>
      </c>
      <c r="I8" s="40" t="s">
        <v>66</v>
      </c>
    </row>
    <row r="9" spans="1:9" s="20" customFormat="1" ht="84" customHeight="1" x14ac:dyDescent="0.35">
      <c r="A9" s="27" t="s">
        <v>31</v>
      </c>
      <c r="B9" s="28" t="s">
        <v>7</v>
      </c>
      <c r="C9" s="29">
        <v>7500</v>
      </c>
      <c r="D9" s="29">
        <v>7500</v>
      </c>
      <c r="E9" s="30" t="s">
        <v>4</v>
      </c>
      <c r="F9" s="31" t="s">
        <v>22</v>
      </c>
      <c r="G9" s="31" t="str">
        <f t="shared" si="0"/>
        <v xml:space="preserve">        นายมีชัย  พิมูล        7,500.00 บาท</v>
      </c>
      <c r="H9" s="31" t="s">
        <v>13</v>
      </c>
      <c r="I9" s="41" t="s">
        <v>47</v>
      </c>
    </row>
    <row r="10" spans="1:9" s="20" customFormat="1" ht="84" customHeight="1" x14ac:dyDescent="0.35">
      <c r="A10" s="27" t="s">
        <v>32</v>
      </c>
      <c r="B10" s="28" t="s">
        <v>7</v>
      </c>
      <c r="C10" s="29">
        <v>7500</v>
      </c>
      <c r="D10" s="29">
        <v>7500</v>
      </c>
      <c r="E10" s="30" t="s">
        <v>4</v>
      </c>
      <c r="F10" s="31" t="s">
        <v>23</v>
      </c>
      <c r="G10" s="31" t="str">
        <f t="shared" si="0"/>
        <v>นายบุญถม  โพธิชัยเลิศ    7,500  บาท</v>
      </c>
      <c r="H10" s="31" t="s">
        <v>13</v>
      </c>
      <c r="I10" s="40" t="s">
        <v>67</v>
      </c>
    </row>
    <row r="11" spans="1:9" s="20" customFormat="1" ht="84" customHeight="1" x14ac:dyDescent="0.35">
      <c r="A11" s="27" t="s">
        <v>33</v>
      </c>
      <c r="B11" s="36" t="s">
        <v>9</v>
      </c>
      <c r="C11" s="29">
        <v>7500</v>
      </c>
      <c r="D11" s="29">
        <v>7500</v>
      </c>
      <c r="E11" s="30" t="s">
        <v>4</v>
      </c>
      <c r="F11" s="31" t="s">
        <v>24</v>
      </c>
      <c r="G11" s="31" t="str">
        <f t="shared" si="0"/>
        <v xml:space="preserve">นายสำราญ  จันทาสูงเนิน    7,500.00 บาท </v>
      </c>
      <c r="H11" s="31" t="s">
        <v>13</v>
      </c>
      <c r="I11" s="41" t="s">
        <v>68</v>
      </c>
    </row>
    <row r="12" spans="1:9" s="20" customFormat="1" ht="84" customHeight="1" x14ac:dyDescent="0.35">
      <c r="A12" s="27" t="s">
        <v>34</v>
      </c>
      <c r="B12" s="37" t="s">
        <v>8</v>
      </c>
      <c r="C12" s="34">
        <v>8000</v>
      </c>
      <c r="D12" s="34">
        <v>8000</v>
      </c>
      <c r="E12" s="35" t="s">
        <v>4</v>
      </c>
      <c r="F12" s="32" t="s">
        <v>20</v>
      </c>
      <c r="G12" s="32" t="str">
        <f t="shared" si="0"/>
        <v>นางทินกร  สาโสภา  8,000.00 บาท</v>
      </c>
      <c r="H12" s="32" t="s">
        <v>13</v>
      </c>
      <c r="I12" s="40" t="s">
        <v>69</v>
      </c>
    </row>
    <row r="13" spans="1:9" s="20" customFormat="1" ht="101.25" x14ac:dyDescent="0.35">
      <c r="A13" s="27" t="s">
        <v>35</v>
      </c>
      <c r="B13" s="36" t="s">
        <v>8</v>
      </c>
      <c r="C13" s="29">
        <v>8000</v>
      </c>
      <c r="D13" s="29">
        <v>8000</v>
      </c>
      <c r="E13" s="30" t="s">
        <v>4</v>
      </c>
      <c r="F13" s="31" t="s">
        <v>25</v>
      </c>
      <c r="G13" s="31" t="str">
        <f t="shared" si="0"/>
        <v xml:space="preserve"> นางสุภาวดี  นวลฉวี   8,000.00 บาท</v>
      </c>
      <c r="H13" s="31" t="s">
        <v>13</v>
      </c>
      <c r="I13" s="41" t="s">
        <v>70</v>
      </c>
    </row>
    <row r="14" spans="1:9" s="20" customFormat="1" ht="101.25" x14ac:dyDescent="0.35">
      <c r="A14" s="27" t="s">
        <v>36</v>
      </c>
      <c r="B14" s="33" t="s">
        <v>17</v>
      </c>
      <c r="C14" s="34">
        <v>5000</v>
      </c>
      <c r="D14" s="34">
        <v>5000</v>
      </c>
      <c r="E14" s="35" t="s">
        <v>4</v>
      </c>
      <c r="F14" s="32" t="s">
        <v>18</v>
      </c>
      <c r="G14" s="32" t="str">
        <f t="shared" si="0"/>
        <v xml:space="preserve">   นายสมรส  ทุมมา   5,000.00  บาท</v>
      </c>
      <c r="H14" s="31" t="s">
        <v>13</v>
      </c>
      <c r="I14" s="40" t="s">
        <v>71</v>
      </c>
    </row>
    <row r="15" spans="1:9" s="20" customFormat="1" ht="101.25" x14ac:dyDescent="0.35">
      <c r="A15" s="27" t="s">
        <v>37</v>
      </c>
      <c r="B15" s="28" t="s">
        <v>5</v>
      </c>
      <c r="C15" s="29">
        <v>8961.2999999999993</v>
      </c>
      <c r="D15" s="29">
        <v>8961.2999999999993</v>
      </c>
      <c r="E15" s="30" t="s">
        <v>4</v>
      </c>
      <c r="F15" s="38" t="s">
        <v>60</v>
      </c>
      <c r="G15" s="39" t="str">
        <f>F15</f>
        <v>ปั้มรวงทอง  8,961.30 บาท</v>
      </c>
      <c r="H15" s="31" t="s">
        <v>13</v>
      </c>
      <c r="I15" s="41" t="s">
        <v>72</v>
      </c>
    </row>
    <row r="16" spans="1:9" s="20" customFormat="1" ht="101.25" x14ac:dyDescent="0.35">
      <c r="A16" s="27" t="s">
        <v>38</v>
      </c>
      <c r="B16" s="28" t="s">
        <v>48</v>
      </c>
      <c r="C16" s="29">
        <v>232500</v>
      </c>
      <c r="D16" s="29">
        <v>220800</v>
      </c>
      <c r="E16" s="30" t="s">
        <v>4</v>
      </c>
      <c r="F16" s="31" t="s">
        <v>49</v>
      </c>
      <c r="G16" s="31" t="str">
        <f t="shared" si="0"/>
        <v>หจก.ท่วมอินเตอร์  219,000.00  บาท</v>
      </c>
      <c r="H16" s="31" t="s">
        <v>13</v>
      </c>
      <c r="I16" s="40" t="s">
        <v>73</v>
      </c>
    </row>
    <row r="17" spans="1:9" s="20" customFormat="1" ht="101.25" x14ac:dyDescent="0.35">
      <c r="A17" s="27" t="s">
        <v>39</v>
      </c>
      <c r="B17" s="28" t="s">
        <v>50</v>
      </c>
      <c r="C17" s="29">
        <v>162700</v>
      </c>
      <c r="D17" s="29">
        <v>160500</v>
      </c>
      <c r="E17" s="30" t="s">
        <v>4</v>
      </c>
      <c r="F17" s="31" t="s">
        <v>51</v>
      </c>
      <c r="G17" s="31" t="str">
        <f t="shared" si="0"/>
        <v>หจก.ท่วมอินเตอร์  159,000.00  บาท</v>
      </c>
      <c r="H17" s="31" t="s">
        <v>13</v>
      </c>
      <c r="I17" s="40" t="s">
        <v>74</v>
      </c>
    </row>
    <row r="18" spans="1:9" s="20" customFormat="1" ht="121.5" x14ac:dyDescent="0.35">
      <c r="A18" s="27" t="s">
        <v>40</v>
      </c>
      <c r="B18" s="28" t="s">
        <v>52</v>
      </c>
      <c r="C18" s="29">
        <v>164800</v>
      </c>
      <c r="D18" s="29">
        <v>159200</v>
      </c>
      <c r="E18" s="30" t="s">
        <v>4</v>
      </c>
      <c r="F18" s="31" t="s">
        <v>53</v>
      </c>
      <c r="G18" s="31" t="str">
        <f t="shared" si="0"/>
        <v>หจก.ท่วมอินเตอร์  157,500.00  บาท</v>
      </c>
      <c r="H18" s="31" t="s">
        <v>13</v>
      </c>
      <c r="I18" s="41" t="s">
        <v>75</v>
      </c>
    </row>
    <row r="19" spans="1:9" s="20" customFormat="1" ht="121.5" x14ac:dyDescent="0.35">
      <c r="A19" s="27" t="s">
        <v>41</v>
      </c>
      <c r="B19" s="28" t="s">
        <v>61</v>
      </c>
      <c r="C19" s="29">
        <v>342500</v>
      </c>
      <c r="D19" s="29">
        <v>342500</v>
      </c>
      <c r="E19" s="30" t="s">
        <v>4</v>
      </c>
      <c r="F19" s="31" t="s">
        <v>54</v>
      </c>
      <c r="G19" s="31" t="str">
        <f t="shared" si="0"/>
        <v>หจก.ท่วมอินเตอร์ 340,000.00  บาท</v>
      </c>
      <c r="H19" s="31" t="s">
        <v>13</v>
      </c>
      <c r="I19" s="41" t="s">
        <v>76</v>
      </c>
    </row>
    <row r="20" spans="1:9" s="20" customFormat="1" ht="101.25" x14ac:dyDescent="0.35">
      <c r="A20" s="27" t="s">
        <v>42</v>
      </c>
      <c r="B20" s="28" t="s">
        <v>55</v>
      </c>
      <c r="C20" s="29">
        <v>61400</v>
      </c>
      <c r="D20" s="29">
        <v>63200</v>
      </c>
      <c r="E20" s="30" t="s">
        <v>4</v>
      </c>
      <c r="F20" s="31" t="s">
        <v>56</v>
      </c>
      <c r="G20" s="31" t="str">
        <f t="shared" si="0"/>
        <v>หจก.ท่วมอินเตอร์   62,500.00  บาท</v>
      </c>
      <c r="H20" s="31" t="s">
        <v>13</v>
      </c>
      <c r="I20" s="41" t="s">
        <v>77</v>
      </c>
    </row>
    <row r="21" spans="1:9" s="20" customFormat="1" x14ac:dyDescent="0.35">
      <c r="A21" s="21"/>
      <c r="B21" s="22"/>
      <c r="C21" s="23"/>
      <c r="D21" s="23"/>
      <c r="E21" s="24"/>
      <c r="F21" s="25"/>
      <c r="G21" s="25"/>
      <c r="H21" s="25"/>
      <c r="I21" s="25"/>
    </row>
    <row r="22" spans="1:9" s="20" customFormat="1" x14ac:dyDescent="0.35">
      <c r="A22" s="26"/>
      <c r="B22" s="22"/>
      <c r="C22" s="23"/>
      <c r="D22" s="23"/>
      <c r="E22" s="24"/>
      <c r="F22" s="25"/>
      <c r="G22" s="25"/>
      <c r="H22" s="25"/>
      <c r="I22" s="25"/>
    </row>
    <row r="23" spans="1:9" s="3" customFormat="1" x14ac:dyDescent="0.35">
      <c r="A23" s="8"/>
      <c r="B23" s="4"/>
      <c r="C23" s="5"/>
      <c r="D23" s="5"/>
      <c r="E23" s="6"/>
      <c r="F23" s="7"/>
      <c r="G23" s="7"/>
      <c r="H23" s="7"/>
      <c r="I23" s="7"/>
    </row>
    <row r="24" spans="1:9" s="3" customFormat="1" ht="20.25" x14ac:dyDescent="0.35">
      <c r="A24" s="9"/>
      <c r="B24" s="10"/>
      <c r="C24" s="11"/>
      <c r="D24" s="11"/>
      <c r="E24" s="9"/>
      <c r="F24" s="12"/>
      <c r="G24" s="12"/>
      <c r="H24" s="12"/>
      <c r="I24" s="12"/>
    </row>
    <row r="25" spans="1:9" hidden="1" x14ac:dyDescent="0.5">
      <c r="A25" s="2"/>
      <c r="C25" s="13">
        <f>SUM(C8:C20)</f>
        <v>1023861.3</v>
      </c>
      <c r="D25" s="13">
        <f>SUM(D8:D20)</f>
        <v>1006161.3</v>
      </c>
      <c r="F25" s="15">
        <f>10150+4450+7167.93+700+7500+7500+7500+7500+8000+8000+5000+8961.3+219000+159000+157500+340000+62500</f>
        <v>1020429.23</v>
      </c>
      <c r="G25" s="2"/>
      <c r="I25" s="13">
        <f>D25-F25</f>
        <v>-14267.929999999935</v>
      </c>
    </row>
    <row r="26" spans="1:9" x14ac:dyDescent="0.5">
      <c r="A26" s="2"/>
      <c r="C26" s="2"/>
      <c r="D26" s="2"/>
      <c r="F26" s="2"/>
      <c r="G26" s="2"/>
      <c r="I26" s="2"/>
    </row>
    <row r="27" spans="1:9" x14ac:dyDescent="0.5">
      <c r="A27" s="2"/>
      <c r="C27" s="2"/>
      <c r="D27" s="2"/>
      <c r="F27" s="2"/>
      <c r="G27" s="2"/>
      <c r="I27" s="2"/>
    </row>
    <row r="28" spans="1:9" x14ac:dyDescent="0.5">
      <c r="A28" s="2"/>
      <c r="C28" s="2"/>
      <c r="D28" s="2"/>
      <c r="F28" s="2"/>
      <c r="G28" s="2"/>
      <c r="I28" s="2"/>
    </row>
    <row r="29" spans="1:9" x14ac:dyDescent="0.5">
      <c r="A29" s="2"/>
      <c r="C29" s="2"/>
      <c r="D29" s="2"/>
      <c r="F29" s="2"/>
      <c r="G29" s="2"/>
      <c r="I29" s="2"/>
    </row>
    <row r="30" spans="1:9" x14ac:dyDescent="0.5">
      <c r="A30" s="2"/>
      <c r="C30" s="2"/>
      <c r="D30" s="2"/>
      <c r="F30" s="2"/>
      <c r="G30" s="2"/>
      <c r="I30" s="2"/>
    </row>
    <row r="31" spans="1:9" x14ac:dyDescent="0.5">
      <c r="A31" s="2"/>
      <c r="C31" s="2"/>
      <c r="D31" s="2"/>
      <c r="F31" s="2"/>
      <c r="G31" s="2"/>
      <c r="I31" s="2"/>
    </row>
    <row r="37" s="2" customFormat="1" x14ac:dyDescent="0.5"/>
    <row r="38" s="2" customFormat="1" x14ac:dyDescent="0.5"/>
    <row r="39" s="2" customFormat="1" x14ac:dyDescent="0.5"/>
    <row r="40" s="2" customFormat="1" x14ac:dyDescent="0.5"/>
    <row r="41" s="2" customFormat="1" x14ac:dyDescent="0.5"/>
    <row r="42" s="2" customFormat="1" x14ac:dyDescent="0.5"/>
    <row r="43" s="2" customFormat="1" x14ac:dyDescent="0.5"/>
    <row r="44" s="2" customFormat="1" x14ac:dyDescent="0.5"/>
    <row r="45" s="2" customFormat="1" x14ac:dyDescent="0.5"/>
    <row r="46" s="2" customFormat="1" x14ac:dyDescent="0.5"/>
    <row r="47" s="2" customFormat="1" x14ac:dyDescent="0.5"/>
    <row r="48" s="2" customFormat="1" x14ac:dyDescent="0.5"/>
    <row r="49" s="2" customFormat="1" x14ac:dyDescent="0.5"/>
    <row r="50" s="2" customFormat="1" x14ac:dyDescent="0.5"/>
    <row r="51" s="2" customFormat="1" x14ac:dyDescent="0.5"/>
    <row r="52" s="2" customFormat="1" x14ac:dyDescent="0.5"/>
    <row r="53" s="2" customFormat="1" x14ac:dyDescent="0.5"/>
    <row r="54" s="2" customFormat="1" x14ac:dyDescent="0.5"/>
    <row r="55" s="2" customFormat="1" x14ac:dyDescent="0.5"/>
    <row r="56" s="2" customFormat="1" x14ac:dyDescent="0.5"/>
    <row r="57" s="2" customFormat="1" x14ac:dyDescent="0.5"/>
    <row r="58" s="2" customFormat="1" x14ac:dyDescent="0.5"/>
    <row r="59" s="2" customFormat="1" x14ac:dyDescent="0.5"/>
    <row r="60" s="2" customFormat="1" x14ac:dyDescent="0.5"/>
    <row r="61" s="2" customFormat="1" x14ac:dyDescent="0.5"/>
    <row r="62" s="2" customFormat="1" x14ac:dyDescent="0.5"/>
    <row r="63" s="2" customFormat="1" x14ac:dyDescent="0.5"/>
    <row r="64" s="2" customFormat="1" x14ac:dyDescent="0.5"/>
    <row r="65" s="2" customFormat="1" x14ac:dyDescent="0.5"/>
    <row r="66" s="2" customFormat="1" x14ac:dyDescent="0.5"/>
    <row r="67" s="2" customFormat="1" x14ac:dyDescent="0.5"/>
    <row r="68" s="2" customFormat="1" x14ac:dyDescent="0.5"/>
    <row r="69" s="2" customFormat="1" x14ac:dyDescent="0.5"/>
    <row r="70" s="2" customFormat="1" x14ac:dyDescent="0.5"/>
    <row r="71" s="2" customFormat="1" x14ac:dyDescent="0.5"/>
    <row r="72" s="2" customFormat="1" x14ac:dyDescent="0.5"/>
    <row r="73" s="2" customFormat="1" x14ac:dyDescent="0.5"/>
    <row r="74" s="2" customFormat="1" x14ac:dyDescent="0.5"/>
    <row r="75" s="2" customFormat="1" x14ac:dyDescent="0.5"/>
    <row r="76" s="2" customFormat="1" x14ac:dyDescent="0.5"/>
    <row r="77" s="2" customFormat="1" x14ac:dyDescent="0.5"/>
    <row r="78" s="2" customFormat="1" x14ac:dyDescent="0.5"/>
    <row r="79" s="2" customFormat="1" x14ac:dyDescent="0.5"/>
    <row r="80" s="2" customFormat="1" x14ac:dyDescent="0.5"/>
    <row r="81" s="2" customFormat="1" x14ac:dyDescent="0.5"/>
    <row r="82" s="2" customFormat="1" x14ac:dyDescent="0.5"/>
    <row r="83" s="2" customFormat="1" x14ac:dyDescent="0.5"/>
    <row r="84" s="2" customFormat="1" x14ac:dyDescent="0.5"/>
    <row r="85" s="2" customFormat="1" x14ac:dyDescent="0.5"/>
    <row r="89" s="2" customFormat="1" x14ac:dyDescent="0.5"/>
  </sheetData>
  <mergeCells count="2">
    <mergeCell ref="A1:I1"/>
    <mergeCell ref="A2:I2"/>
  </mergeCells>
  <phoneticPr fontId="2" type="noConversion"/>
  <pageMargins left="0.31496062992125984" right="0.11811023622047245" top="0.74803149606299213" bottom="0.35433070866141736" header="0.31496062992125984" footer="0.31496062992125984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80021-02AF-46E6-992B-A9E9A4AF1E67}">
  <dimension ref="A1:I19"/>
  <sheetViews>
    <sheetView tabSelected="1" view="pageBreakPreview" zoomScaleNormal="100" zoomScaleSheetLayoutView="100" workbookViewId="0">
      <selection activeCell="N6" sqref="N6"/>
    </sheetView>
  </sheetViews>
  <sheetFormatPr defaultColWidth="9" defaultRowHeight="25.5" x14ac:dyDescent="0.5"/>
  <cols>
    <col min="1" max="1" width="6" style="69" bestFit="1" customWidth="1"/>
    <col min="2" max="2" width="32.25" style="45" bestFit="1" customWidth="1"/>
    <col min="3" max="3" width="11.875" style="45" customWidth="1"/>
    <col min="4" max="4" width="15.5" style="45" customWidth="1"/>
    <col min="5" max="5" width="14" style="45" customWidth="1"/>
    <col min="6" max="6" width="19.625" style="45" customWidth="1"/>
    <col min="7" max="8" width="14.5" style="45" customWidth="1"/>
    <col min="9" max="9" width="4" style="45" bestFit="1" customWidth="1"/>
    <col min="10" max="11" width="0" style="45" hidden="1" customWidth="1"/>
    <col min="12" max="16384" width="9" style="45"/>
  </cols>
  <sheetData>
    <row r="1" spans="1:9" s="42" customFormat="1" ht="26.25" x14ac:dyDescent="0.45">
      <c r="A1" s="73" t="s">
        <v>0</v>
      </c>
      <c r="B1" s="73"/>
      <c r="C1" s="73"/>
      <c r="D1" s="73"/>
      <c r="E1" s="73"/>
      <c r="F1" s="73"/>
      <c r="G1" s="73"/>
      <c r="H1" s="73"/>
    </row>
    <row r="2" spans="1:9" s="42" customFormat="1" ht="26.25" x14ac:dyDescent="0.45">
      <c r="A2" s="74" t="s">
        <v>78</v>
      </c>
      <c r="B2" s="74"/>
      <c r="C2" s="74"/>
      <c r="D2" s="74"/>
      <c r="E2" s="74"/>
      <c r="F2" s="74"/>
      <c r="G2" s="74"/>
      <c r="H2" s="74"/>
    </row>
    <row r="3" spans="1:9" x14ac:dyDescent="0.5">
      <c r="A3" s="43" t="s">
        <v>1</v>
      </c>
      <c r="B3" s="43" t="s">
        <v>79</v>
      </c>
      <c r="C3" s="44" t="s">
        <v>80</v>
      </c>
      <c r="D3" s="44" t="s">
        <v>81</v>
      </c>
      <c r="E3" s="43" t="s">
        <v>82</v>
      </c>
      <c r="F3" s="44" t="s">
        <v>83</v>
      </c>
      <c r="G3" s="75" t="s">
        <v>84</v>
      </c>
      <c r="H3" s="76"/>
      <c r="I3" s="77"/>
    </row>
    <row r="4" spans="1:9" x14ac:dyDescent="0.5">
      <c r="A4" s="46">
        <v>1</v>
      </c>
      <c r="B4" s="47" t="s">
        <v>85</v>
      </c>
      <c r="C4" s="47"/>
      <c r="D4" s="47"/>
      <c r="E4" s="47"/>
      <c r="F4" s="47"/>
      <c r="G4" s="48"/>
      <c r="H4" s="49"/>
      <c r="I4" s="50"/>
    </row>
    <row r="5" spans="1:9" x14ac:dyDescent="0.5">
      <c r="A5" s="51"/>
      <c r="B5" s="52" t="s">
        <v>86</v>
      </c>
      <c r="C5" s="52"/>
      <c r="D5" s="52"/>
      <c r="E5" s="52"/>
      <c r="F5" s="52"/>
      <c r="G5" s="53"/>
      <c r="I5" s="54"/>
    </row>
    <row r="6" spans="1:9" ht="51" x14ac:dyDescent="0.5">
      <c r="A6" s="51"/>
      <c r="B6" s="55" t="s">
        <v>87</v>
      </c>
      <c r="C6" s="56"/>
      <c r="D6" s="57"/>
      <c r="E6" s="57"/>
      <c r="F6" s="57"/>
      <c r="G6" s="58"/>
      <c r="H6" s="59"/>
      <c r="I6" s="54"/>
    </row>
    <row r="7" spans="1:9" x14ac:dyDescent="0.5">
      <c r="A7" s="51"/>
      <c r="B7" s="52" t="s">
        <v>88</v>
      </c>
      <c r="C7" s="52"/>
      <c r="D7" s="52"/>
      <c r="E7" s="52"/>
      <c r="F7" s="52"/>
      <c r="G7" s="53"/>
      <c r="I7" s="54"/>
    </row>
    <row r="8" spans="1:9" x14ac:dyDescent="0.5">
      <c r="A8" s="51">
        <v>2</v>
      </c>
      <c r="B8" s="52" t="s">
        <v>89</v>
      </c>
      <c r="C8" s="52"/>
      <c r="D8" s="52"/>
      <c r="E8" s="52"/>
      <c r="F8" s="52"/>
      <c r="G8" s="53"/>
      <c r="I8" s="54"/>
    </row>
    <row r="9" spans="1:9" x14ac:dyDescent="0.5">
      <c r="A9" s="51">
        <v>3</v>
      </c>
      <c r="B9" s="52" t="s">
        <v>90</v>
      </c>
      <c r="C9" s="51">
        <v>17</v>
      </c>
      <c r="D9" s="60">
        <v>1046329.23</v>
      </c>
      <c r="E9" s="61">
        <v>1028629.23</v>
      </c>
      <c r="F9" s="60">
        <v>1020429.23</v>
      </c>
      <c r="G9" s="62" t="s">
        <v>91</v>
      </c>
      <c r="H9" s="63">
        <f>E9-F9</f>
        <v>8200</v>
      </c>
      <c r="I9" s="64" t="s">
        <v>92</v>
      </c>
    </row>
    <row r="10" spans="1:9" x14ac:dyDescent="0.5">
      <c r="A10" s="78" t="s">
        <v>93</v>
      </c>
      <c r="B10" s="79"/>
      <c r="C10" s="65">
        <f>C9</f>
        <v>17</v>
      </c>
      <c r="D10" s="66">
        <f>D9</f>
        <v>1046329.23</v>
      </c>
      <c r="E10" s="66">
        <f>E9</f>
        <v>1028629.23</v>
      </c>
      <c r="F10" s="66">
        <f>F9</f>
        <v>1020429.23</v>
      </c>
      <c r="G10" s="67" t="s">
        <v>91</v>
      </c>
      <c r="H10" s="61">
        <f>-H6+H9</f>
        <v>8200</v>
      </c>
      <c r="I10" s="64" t="s">
        <v>92</v>
      </c>
    </row>
    <row r="11" spans="1:9" x14ac:dyDescent="0.5">
      <c r="A11" s="68"/>
      <c r="B11" s="49"/>
      <c r="C11" s="49"/>
      <c r="D11" s="49"/>
      <c r="E11" s="49"/>
      <c r="F11" s="49"/>
      <c r="G11" s="49"/>
      <c r="H11" s="49"/>
    </row>
    <row r="12" spans="1:9" x14ac:dyDescent="0.5">
      <c r="A12" s="72" t="s">
        <v>94</v>
      </c>
      <c r="B12" s="72"/>
      <c r="C12" s="72"/>
      <c r="D12" s="72"/>
      <c r="E12" s="72"/>
      <c r="F12" s="72"/>
      <c r="G12" s="72"/>
      <c r="H12" s="72"/>
    </row>
    <row r="13" spans="1:9" x14ac:dyDescent="0.5">
      <c r="A13" s="72" t="s">
        <v>95</v>
      </c>
      <c r="B13" s="72"/>
      <c r="C13" s="72"/>
      <c r="D13" s="72"/>
      <c r="E13" s="72"/>
      <c r="F13" s="72"/>
      <c r="G13" s="72"/>
      <c r="H13" s="72"/>
    </row>
    <row r="14" spans="1:9" x14ac:dyDescent="0.5">
      <c r="A14" s="72" t="s">
        <v>96</v>
      </c>
      <c r="B14" s="72"/>
      <c r="C14" s="72"/>
      <c r="D14" s="72"/>
      <c r="E14" s="72"/>
      <c r="F14" s="72"/>
      <c r="G14" s="72"/>
      <c r="H14" s="72"/>
    </row>
    <row r="16" spans="1:9" x14ac:dyDescent="0.5">
      <c r="A16" s="71" t="s">
        <v>97</v>
      </c>
      <c r="B16" s="71"/>
      <c r="C16" s="72" t="s">
        <v>98</v>
      </c>
      <c r="D16" s="72"/>
      <c r="E16" s="72"/>
      <c r="F16" s="71" t="s">
        <v>99</v>
      </c>
      <c r="G16" s="71"/>
      <c r="H16" s="71"/>
    </row>
    <row r="17" spans="1:8" x14ac:dyDescent="0.5">
      <c r="A17" s="71" t="s">
        <v>100</v>
      </c>
      <c r="B17" s="71"/>
      <c r="C17" s="72" t="s">
        <v>101</v>
      </c>
      <c r="D17" s="72"/>
      <c r="E17" s="72"/>
      <c r="F17" s="71" t="s">
        <v>102</v>
      </c>
      <c r="G17" s="71"/>
      <c r="H17" s="71"/>
    </row>
    <row r="18" spans="1:8" x14ac:dyDescent="0.5">
      <c r="A18" s="71" t="s">
        <v>103</v>
      </c>
      <c r="B18" s="71"/>
      <c r="C18" s="72" t="s">
        <v>104</v>
      </c>
      <c r="D18" s="72"/>
      <c r="E18" s="72"/>
      <c r="F18" s="71" t="s">
        <v>105</v>
      </c>
      <c r="G18" s="71"/>
      <c r="H18" s="71"/>
    </row>
    <row r="19" spans="1:8" x14ac:dyDescent="0.5">
      <c r="A19" s="45"/>
      <c r="C19" s="71" t="s">
        <v>106</v>
      </c>
      <c r="D19" s="71"/>
      <c r="E19" s="71"/>
    </row>
  </sheetData>
  <mergeCells count="17">
    <mergeCell ref="A13:H13"/>
    <mergeCell ref="A1:H1"/>
    <mergeCell ref="A2:H2"/>
    <mergeCell ref="G3:I3"/>
    <mergeCell ref="A10:B10"/>
    <mergeCell ref="A12:H12"/>
    <mergeCell ref="A18:B18"/>
    <mergeCell ref="C18:E18"/>
    <mergeCell ref="F18:H18"/>
    <mergeCell ref="C19:E19"/>
    <mergeCell ref="A14:H14"/>
    <mergeCell ref="A16:B16"/>
    <mergeCell ref="C16:E16"/>
    <mergeCell ref="F16:H16"/>
    <mergeCell ref="A17:B17"/>
    <mergeCell ref="C17:E17"/>
    <mergeCell ref="F17:H17"/>
  </mergeCells>
  <pageMargins left="0.31496062992125984" right="0.31496062992125984" top="0.74803149606299213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สรุปผล</vt:lpstr>
      <vt:lpstr>งบหน้าสรุป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Acer</cp:lastModifiedBy>
  <cp:lastPrinted>2026-04-21T04:36:23Z</cp:lastPrinted>
  <dcterms:created xsi:type="dcterms:W3CDTF">2020-07-13T02:47:19Z</dcterms:created>
  <dcterms:modified xsi:type="dcterms:W3CDTF">2026-05-12T03:10:14Z</dcterms:modified>
</cp:coreProperties>
</file>