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8\สขร.1\"/>
    </mc:Choice>
  </mc:AlternateContent>
  <xr:revisionPtr revIDLastSave="0" documentId="13_ncr:1_{13C93C22-5B2A-4429-A929-0FEE5B4D85D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สรุปผล" sheetId="6" r:id="rId1"/>
    <sheet name="งบหน้าสรุป" sheetId="7" r:id="rId2"/>
  </sheets>
  <definedNames>
    <definedName name="_xlnm.Print_Titles" localSheetId="0">สรุปผล!$3:$3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7" l="1"/>
  <c r="H9" i="7"/>
  <c r="H6" i="7"/>
  <c r="H10" i="7" s="1"/>
  <c r="F48" i="6" l="1"/>
  <c r="F47" i="6"/>
  <c r="G25" i="6" l="1"/>
  <c r="D48" i="6" l="1"/>
  <c r="C48" i="6"/>
  <c r="C47" i="6" s="1"/>
  <c r="G12" i="6"/>
  <c r="G11" i="6"/>
  <c r="G10" i="6"/>
  <c r="G9" i="6"/>
  <c r="I48" i="6" l="1"/>
  <c r="D47" i="6"/>
  <c r="I47" i="6" s="1"/>
  <c r="G45" i="6"/>
  <c r="G44" i="6"/>
  <c r="G43" i="6"/>
  <c r="G42" i="6"/>
  <c r="G41" i="6"/>
  <c r="G40" i="6"/>
  <c r="G39" i="6"/>
  <c r="G38" i="6"/>
  <c r="G37" i="6"/>
  <c r="G36" i="6"/>
  <c r="G34" i="6"/>
  <c r="G30" i="6"/>
  <c r="G29" i="6"/>
  <c r="G27" i="6"/>
  <c r="G17" i="6" l="1"/>
  <c r="G16" i="6"/>
  <c r="G15" i="6"/>
  <c r="G14" i="6"/>
  <c r="G13" i="6"/>
  <c r="G8" i="6"/>
  <c r="G6" i="6"/>
  <c r="G5" i="6"/>
  <c r="G35" i="6"/>
  <c r="G33" i="6"/>
  <c r="G32" i="6"/>
  <c r="G31" i="6"/>
  <c r="G28" i="6"/>
  <c r="G26" i="6"/>
  <c r="G24" i="6"/>
  <c r="G23" i="6"/>
  <c r="G22" i="6"/>
  <c r="G21" i="6"/>
  <c r="G20" i="6"/>
  <c r="G19" i="6"/>
  <c r="G18" i="6"/>
  <c r="G7" i="6"/>
  <c r="G4" i="6"/>
</calcChain>
</file>

<file path=xl/sharedStrings.xml><?xml version="1.0" encoding="utf-8"?>
<sst xmlns="http://schemas.openxmlformats.org/spreadsheetml/2006/main" count="297" uniqueCount="194">
  <si>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</si>
  <si>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</si>
  <si>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</si>
  <si>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วิธีซื้อ/จ้าง</t>
  </si>
  <si>
    <t>เฉพาะเจาะจง</t>
  </si>
  <si>
    <t>จัดซื้อวัสดุเชื้อเพลิงและหล่อลื่น</t>
  </si>
  <si>
    <t>จัดซื้อวัสดุสำนักงาน</t>
  </si>
  <si>
    <t>จ้างเหมาคนงานประจำรถบรรทุกขยะ</t>
  </si>
  <si>
    <t>จ้างเหมาทำความสะอาด สนง.</t>
  </si>
  <si>
    <t>จ้างเหมาคนงานขับรถบรรทุกขยะ</t>
  </si>
  <si>
    <t>วงเงินที่จะซื้อหรือจ้าง (บาท)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</si>
  <si>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</si>
  <si>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</si>
  <si>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</si>
  <si>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ราคากลาง (บาท)</t>
  </si>
  <si>
    <t>ผู้เสนอราคาและราคาที่เสนอ</t>
  </si>
  <si>
    <t>เลขที่และวันที่ของสัญญาหรือ ข้อตกลงในการซื้อหรือจ้าง</t>
  </si>
  <si>
    <t>จ้างเหมาเวรยาม สนง.</t>
  </si>
  <si>
    <t xml:space="preserve">   นายสมรส  ทุมมา   5,000.00  บาท</t>
  </si>
  <si>
    <t>ร้านโรงพิมพ์เทพประทาย   576.00  บาท</t>
  </si>
  <si>
    <t>นายชนะพงศ์  สอนกลาง   7,500.00 บาท</t>
  </si>
  <si>
    <t>นางทินกร  สาโสภา  8,000.00 บาท</t>
  </si>
  <si>
    <t>จัดซื้อวัสดุงานบ้านงานครัว</t>
  </si>
  <si>
    <t xml:space="preserve">        นายมีชัย  พิมูล        7,500.00 บาท</t>
  </si>
  <si>
    <t>นายบุญถม  โพธิชัยเลิศ    7,500  บาท</t>
  </si>
  <si>
    <t xml:space="preserve">นายสำราญ  จันทาสูงเนิน    7,500.00 บาท </t>
  </si>
  <si>
    <t xml:space="preserve"> นางสุภาวดี  นวลฉวี   8,000.00 บาท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</si>
  <si>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</si>
  <si>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</si>
  <si>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</si>
  <si>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</si>
  <si>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</si>
  <si>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</si>
  <si>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</si>
  <si>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</si>
  <si>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</si>
  <si>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</si>
  <si>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</si>
  <si>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</si>
  <si>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</si>
  <si>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</si>
  <si>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</si>
  <si>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</si>
  <si>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</si>
  <si>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</si>
  <si>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</si>
  <si>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</si>
  <si>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</si>
  <si>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</si>
  <si>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</si>
  <si>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</si>
  <si>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</si>
  <si>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</si>
  <si>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</si>
  <si>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</si>
  <si>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</si>
  <si>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</si>
  <si>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</si>
  <si>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</si>
  <si>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</si>
  <si>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</si>
  <si>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</si>
  <si>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</si>
  <si>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</si>
  <si>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</si>
  <si>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</si>
  <si>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</si>
  <si>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สรุปผลการดำเนินการจัดซื้อจัดจ้าง  ประจำเดือน กุมภาพันธ์ 2568  ปีงบประมาณ พ.ศ. 2568</t>
  </si>
  <si>
    <t>จัดซื้อวัสดุก่อสร้าง</t>
  </si>
  <si>
    <t>ร้านสุภาพพร  คอนกรีต  40,000.00  บาท</t>
  </si>
  <si>
    <t xml:space="preserve">   ใบสั่งซื้อ เลขที่ 23/2568   วันที่  6 ก.พ. 2568</t>
  </si>
  <si>
    <t xml:space="preserve">   ใบสั่งซื้อ เลขที่ 24/2568   วันที่  6 ก.พ. 2568</t>
  </si>
  <si>
    <t xml:space="preserve">   ใบสั่งซื้อ เลขที่ 25/2568   วันที่  6 ก.พ. 2568</t>
  </si>
  <si>
    <t>บริษัท วงศ์สงวนสหวิศ จำกัด 5,515.00  บาท</t>
  </si>
  <si>
    <t>บริษัท วงศ์สงวนสหวิศ จำกัด 2,780.00  บาท</t>
  </si>
  <si>
    <t xml:space="preserve">   ใบสั่งซื้อ เลขที่ 27/2568   วันที่  20 ก.พ. 2568</t>
  </si>
  <si>
    <t xml:space="preserve">   ใบสั่งซื้อ เลขที่ 26/2568   วันที่  20 ก.พ. 2568</t>
  </si>
  <si>
    <t xml:space="preserve">   ใบสั่งจ้าง เลขที่ 55/2568   วันที่  3 ก.พ. 2568</t>
  </si>
  <si>
    <t>ร้านโรงพิมพ์เทพประทาย   2,700.00  บาท</t>
  </si>
  <si>
    <t>จ้างเข้าเล่มแผน</t>
  </si>
  <si>
    <t>ร้านโรงพิมพ์เทพประทาย   600.00  บาท</t>
  </si>
  <si>
    <t xml:space="preserve">   ใบสั่งจ้าง เลขที่ 56/2568   วันที่  3 ก.พ. 2568</t>
  </si>
  <si>
    <t>จ้างเหมาวางท่อ คศล.ม.8</t>
  </si>
  <si>
    <t>นายสามารถ   พิมมะสาร 7,900.00  บาท</t>
  </si>
  <si>
    <t xml:space="preserve">   ใบสั่งจ้าง เลขที่ 57/2568   วันที่  10 ก.พ. 2568</t>
  </si>
  <si>
    <t>จ้างซ่อมแซมรถบรรทุกขยะ</t>
  </si>
  <si>
    <t>เทพพิทักษ์  ยางยนยต์ 1,560.00  บาท</t>
  </si>
  <si>
    <t xml:space="preserve">   ใบสั่งจ้าง เลขที่ 58/2568   วันที่  14 ก.พ. 2568</t>
  </si>
  <si>
    <t>จ้างเหมาทำป้ายงดเผา</t>
  </si>
  <si>
    <t>จ้างเหมาทำป้ายโครงการ</t>
  </si>
  <si>
    <t xml:space="preserve">   ใบสั่งจ้าง เลขที่ 59/2568   วันที่  14 ก.พ. 2568</t>
  </si>
  <si>
    <t xml:space="preserve"> ใบสั่งจ้าง เลขที่   60/2568 วันที่  28  ก.พ. 2568 </t>
  </si>
  <si>
    <t xml:space="preserve"> ใบสั่งจ้าง เลขที่     61/2568 วันที่  28  ก.พ. 2568 </t>
  </si>
  <si>
    <t xml:space="preserve"> ใบสั่งจ้าง เลขที่     62/2568 วันที่  28  ก.พ. 2568 </t>
  </si>
  <si>
    <t xml:space="preserve"> ใบสั่งจ้าง เลขที่   63/2568 วันที่  28  ก.พ. 2568 </t>
  </si>
  <si>
    <t xml:space="preserve"> ใบสั่งจ้าง เลขที่     64/2568 วันที่  28  ก.พ. 2568 </t>
  </si>
  <si>
    <t xml:space="preserve"> ใบสั่งจ้าง เลขที่     65/2568 วันที่  28  ก.พ. 2568 </t>
  </si>
  <si>
    <t xml:space="preserve"> ใบสั่งจ้าง เลขที่     66/2568 วันที่  28  ก.พ. 2568 </t>
  </si>
  <si>
    <t>สัญญาซื้อขาย   เลขที่ 6/2568  วันที่  31 ม.ค. 2568</t>
  </si>
  <si>
    <t xml:space="preserve">ก่อสร้างถนนหินคลุก สายจากถนน คสล.สวนนายบัญญัติ อุปเถย์ - คลองอีสานเขียว หมู่ที่ 5 บ้านโนนเขวา </t>
  </si>
  <si>
    <t>นางบุญร่วม  จอดนอก  127,500.00  บาท</t>
  </si>
  <si>
    <t xml:space="preserve">ก่อสร้างถนนหินคลุก จากนานายปิยพันธ์ บุตรเจริญ - ถนนลาดยางสายลิ้นฟ้าดอนใหญ่ หมู่ที่ 5 บ้านโนนเขวา </t>
  </si>
  <si>
    <t>นางบุญร่วม  จอดนอก  248,000.00  บาท</t>
  </si>
  <si>
    <t>สัญญาจ้าง  เลขที่ 18/2568  วันที่  5 ก.พ. 2568</t>
  </si>
  <si>
    <t>สัญญาจ้าง  เลขที่ 17/2568  วันที่  5 ก.พ.  2568</t>
  </si>
  <si>
    <t xml:space="preserve">ก่อสร้างถนนหินคลุกจากนานายบุญรอด ริ้วกลาง - นานายสกล ผลานกลาง หมู่ที่ 8 บ้านดอนใหญ่  </t>
  </si>
  <si>
    <t>นางปราณี  จันบัติ  180,000.00  บาท</t>
  </si>
  <si>
    <t>สัญญาจ้าง  เลขที่ 19/2568  วันที่  6 ก.พ. 2568</t>
  </si>
  <si>
    <t xml:space="preserve">ก่อสร้างถนนหินคลุกโนนบรรจง - โนนข่อย หมู่ที่ 8 บ้านดอนใหญ่  </t>
  </si>
  <si>
    <t>สัญญาจ้าง  เลขที่ 20/2568  วันที่  6 ก.พ. 2568</t>
  </si>
  <si>
    <t>ซ่อมแซมถนนหินคลุกจากคลองอีสานเขียว - โนนข่อย หมู่ที่ 8 บ้านดอนใหญ่</t>
  </si>
  <si>
    <t>นางปราณี  จันบัติ  129,000.00  บาท</t>
  </si>
  <si>
    <t>สัญญาจ้าง  เลขที่ 21/2568  วันที่  7 ก.พ. 2568</t>
  </si>
  <si>
    <t xml:space="preserve">ก่อสร้างถนนหินคลุกจากโนนพิมาน - โนนหัวหล่อน หมู่ที่ 8 บ้านดอนใหญ่ </t>
  </si>
  <si>
    <t>นางปราณี  จันบัติ     103,000.00  บาท</t>
  </si>
  <si>
    <t>สัญญาจ้าง  เลขที่ 22/2568  วันที่  7 ก.พ. 2568</t>
  </si>
  <si>
    <t xml:space="preserve">ก่อสร้างถนนหินคลุกจากนานางคำผง เที่ยงคูณ เชื่อม บ้านขุย ต.หนองหลัก อ.ชุมพวง จ.นครราชสีมา หมู่ที่ 8 บ้านดอนใหญ่  </t>
  </si>
  <si>
    <t>นางปราณี  จันบัติ    21,000.00  บาท</t>
  </si>
  <si>
    <t>สัญญาจ้าง  เลขที่ 23/2568  วันที่  11 ก.พ. 2568</t>
  </si>
  <si>
    <t>นางปราณี  จันบัติ    88,000.00  บาท</t>
  </si>
  <si>
    <t>สัญญาจ้าง  เลขที่ 24/2568  วันที่  11 ก.พ. 2568</t>
  </si>
  <si>
    <t>ก่อสร้างถนนหินคลุกจากคลองอีสานเขียว - หนองกะพี้ หมู่ที่ 8 บ้านดอนใหญ่</t>
  </si>
  <si>
    <t>ก่อสร้างถนนหินคลุกจากบ้านนายทองลา สิทธิศรีจันทร์ - นานายแสง สุทธิสน หมู่ที่ 8 บ้านดอนใหญ่</t>
  </si>
  <si>
    <t>นางปราณี  จันบัติ    11,500.00  บาท</t>
  </si>
  <si>
    <t>สัญญาจ้าง  เลขที่ 25/2568  วันที่  11 ก.พ. 2568</t>
  </si>
  <si>
    <t>ก่อสร้างขุดลอกหนองเลิงบ่อ บ้านลิ้นฟ้า หมู่ที่ 9</t>
  </si>
  <si>
    <t>หจก.มีชัยยงการโยธา  1,029,400.00  บาท</t>
  </si>
  <si>
    <t>สัญญาจ้าง  เลขที่ 26/2568  วันที่  13 ก.พ. 2568</t>
  </si>
  <si>
    <t xml:space="preserve">ก่อสร้างถนนหินคลุกสายหลังโรงเรียนช่องแมวพิทยา - สวนนางสาคร โอชินะ หมู่ที่ 2 บ้านช่องแมว </t>
  </si>
  <si>
    <t xml:space="preserve">  หจก.อึ้งทงอิก คอนสตรัคชั่น   378,000.00  บาท</t>
  </si>
  <si>
    <t>สัญญาจ้าง  เลขที่ 27/2568  วันที่  13 ก.พ. 2568</t>
  </si>
  <si>
    <t xml:space="preserve">ก่อสร้างถนนหินคลุกสายจากนานายบัว กลางนอก - นานายบังอร ยางนอก หมู่ที่ 2 บ้านช่องแมว </t>
  </si>
  <si>
    <t xml:space="preserve">  หจก.อึ้งทงอิก คอนสตรัคชั่น   88,500.00  บาท</t>
  </si>
  <si>
    <t>สัญญาจ้าง  เลขที่ 28/2568  วันที่  13 ก.พ. 2568</t>
  </si>
  <si>
    <t>ก่อสร้างถนนหินคลุกสายจากบ้านฉลอง ทูลไธสง - คลองอีสานเขียว หมู่ที่ 2 บ้านช่องแมว</t>
  </si>
  <si>
    <t xml:space="preserve">  หจก.อึ้งทงอิก คอนสตรัคชั่น   261,000.00  บาท</t>
  </si>
  <si>
    <t>สัญญาจ้าง  เลขที่ 29/2568  วันที่  14 ก.พ. 2568</t>
  </si>
  <si>
    <t xml:space="preserve">ก่อสร้างถนนหินคลุก จากหนองจระเข้ - ลำสะแทด หมู่ที่ 10 บ้านคอกหมู </t>
  </si>
  <si>
    <t xml:space="preserve">  หจก.อึ้งทงอิก คอนสตรัคชั่น  310,000.00  บาท</t>
  </si>
  <si>
    <t>สัญญาจ้าง  เลขที่ 30/2568  วันที่  14 ก.พ. 2568</t>
  </si>
  <si>
    <t xml:space="preserve">ก่อสร้างถนนคอนกรีตเสริมเหล็กสายจากนานางเมตตา มูลติปฐม - นานางช่วย สันกลาง หมู่ที่ 1 บ้านหนองอ้อ </t>
  </si>
  <si>
    <t xml:space="preserve">  หจก.พรชนกสรณ๋ พาณิช   336,000.00  บาท</t>
  </si>
  <si>
    <t>สัญญาจ้าง  เลขที่ 31/2568  วันที่  19 ก.พ. 2568</t>
  </si>
  <si>
    <t>ก่อสร้างถนน คสล.สายบ้านนางพิลาลักษ์ ปาสาเลา - คลองอีสานเขียว หมู่ที่ 5 บ้านโนนเขวา</t>
  </si>
  <si>
    <t>สัญญาจ้าง  เลขที่ 32/2568  วันที่  19 ก.พ. 2568</t>
  </si>
  <si>
    <t>ซ่อมแซมถนน คสล.สายร้านค้าชุมชน - ถนนรอบหมู่บ้าน (เส้นบายพาส) บ้านดอนสั้น หมู่ที่ 4</t>
  </si>
  <si>
    <t xml:space="preserve">  หจก.พรชนกสรณ๋ พาณิช    485,000.00  บาท</t>
  </si>
  <si>
    <t xml:space="preserve">  หจก.พรชนกสรณ๋ พาณิช    121,000.00  บาท</t>
  </si>
  <si>
    <t>สัญญาจ้าง  เลขที่ 33/2568  วันที่  20 ก.พ. 2568</t>
  </si>
  <si>
    <t>ก่อสร้างถนน คสล.จากที่นานางอุบล เฮ้าโฮม - ประปา หมู่ที่ 10 บ้านคอกหมู</t>
  </si>
  <si>
    <t>สัญญาจ้าง  เลขที่ 34/2568  วันที่  20 ก.พ. 2568</t>
  </si>
  <si>
    <t>ก่อสร้างถนน คสล.จาก สามแยกบ้านนางบุษรา จรัญกลาง - นายรุ่งทรัพย์ ทุ่งไธสง หมู่ที่ 2 บ้านช่องแมว</t>
  </si>
  <si>
    <t xml:space="preserve">  หจก.พรชนกสรณ๋ พาณิช    492,000.00  บาท</t>
  </si>
  <si>
    <t>สัญญาจ้าง  เลขที่ 35/2568  วันที่  21 ก.พ. 2568</t>
  </si>
  <si>
    <t>สัญญาจ้าง  เลขที่ 36/2568  วันที่  21 ก.พ. 2568</t>
  </si>
  <si>
    <t>ก่อสร้างถนนคอนกรีตเสริมเหล็กสายช่องแมวดอนใหญ่ - บ้านดอนใหญ่รอบโนนบรรจง หมู่ที่ 8 บ้านดอนใหญ่ </t>
  </si>
  <si>
    <t xml:space="preserve">  หจก.พรชนกสรณ๋ พาณิช    364,000.00  บาท</t>
  </si>
  <si>
    <t xml:space="preserve">   ใบสั่งซื้อ เลขที่ 29/2568   วันที่  28 ก.พ. 2568</t>
  </si>
  <si>
    <t xml:space="preserve">   ใบสั่งซื้อ เลขที่ 30/2568   วันที่  28 ก.พ. 2568</t>
  </si>
  <si>
    <t>นายพงจักร์ พาพร 600.00  บาท</t>
  </si>
  <si>
    <t xml:space="preserve">   ใบสั่งซื้อ เลขที่ 31/2568   วันที่  28 ก.พ. 2568</t>
  </si>
  <si>
    <t>จัดซื้อวัสดุสำนักงาน (น้ำดื่ม)</t>
  </si>
  <si>
    <t>41</t>
  </si>
  <si>
    <t>42</t>
  </si>
  <si>
    <t xml:space="preserve">            ปั้มรวงทอง           8,618.50  บาท</t>
  </si>
  <si>
    <t>งบหน้าสรุปผลการจัดซื้อจัดจ้าง  ประจำเดือน  กุมภาพันธ์ 2568  ปีงบประมาณ พ.ศ. 2568</t>
  </si>
  <si>
    <t>งานจัดซื้อจัดจ้าง</t>
  </si>
  <si>
    <t>จำนวนโครงการ</t>
  </si>
  <si>
    <t xml:space="preserve">รวมวงเงินงบประมาณ 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</si>
  <si>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</si>
  <si>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</si>
  <si>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</si>
  <si>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</si>
  <si>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-วิธีตลาดอิเล็กทรอนิกส์ (E-market)</t>
  </si>
  <si>
    <t xml:space="preserve"> -วิธีประกวดราคาอิเล็กทรอนิกส์ (E-bidding)</t>
  </si>
  <si>
    <t>ต่ำกว่าราคากลาง</t>
  </si>
  <si>
    <t xml:space="preserve">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</si>
  <si>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</si>
  <si>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</si>
  <si>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บาท</t>
  </si>
  <si>
    <t>รวม</t>
  </si>
  <si>
    <t xml:space="preserve">                                             ได้นำข้อมูลเกี่ยวกับการจัดซื้อจัดจ้างตามแบบ สขร.1 (ประจำเดือน กุมภาพันธ์ 2568)</t>
  </si>
  <si>
    <r>
      <t xml:space="preserve">                                            </t>
    </r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</si>
  <si>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                                        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</t>
    </r>
  </si>
  <si>
    <t>ลงชื่อ.....................................................................</t>
  </si>
  <si>
    <t xml:space="preserve">      ลงชื่อ  ..................................................................</t>
  </si>
  <si>
    <t xml:space="preserve"> ลงชื่อ.................................................................</t>
  </si>
  <si>
    <t>(นางเรืองอุไร  มาตย์นอก)</t>
  </si>
  <si>
    <t xml:space="preserve">                    (นางเรืองอุไร  มาตย์นอก)</t>
  </si>
  <si>
    <t>(นายอภินันท์  มโนรมย์)</t>
  </si>
  <si>
    <t>ผู้อำนวยการกองคลัง</t>
  </si>
  <si>
    <t xml:space="preserve">          ผู้อำนวยการกองคลัง  รักษาราชการแทน </t>
  </si>
  <si>
    <t>นายกองค์การบริหารส่วนตำบลดอนมัน</t>
  </si>
  <si>
    <t xml:space="preserve">      ปลัดองค์การบริหารส่วนตำบลดอนมัน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</si>
</sst>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sz val="18"/>
      <color theme="1"/>
      <name val="Cordia New"/>
      <family val="2"/>
      <charset val="222"/>
    </font>
    <font>
      <sz val="15"/>
      <color theme="1"/>
      <name val="Cordia New"/>
      <family val="2"/>
      <charset val="222"/>
    </font>
    <font>
      <sz val="14"/>
      <color theme="1"/>
      <name val="Cordia New"/>
      <family val="2"/>
      <charset val="222"/>
    </font>
    <font>
      <sz val="16"/>
      <color theme="1"/>
      <name val="Cordia New"/>
      <family val="2"/>
      <charset val="222"/>
    </font>
    <font>
      <sz val="16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2" fillId="0" borderId="0" xfId="0" applyNumberFormat="1" applyFont="1"/>
    <xf numFmtId="43" fontId="2" fillId="0" borderId="0" xfId="1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top" wrapText="1"/>
    </xf>
    <xf numFmtId="43" fontId="3" fillId="0" borderId="3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8" xfId="0" applyFont="1" applyBorder="1"/>
    <xf numFmtId="0" fontId="9" fillId="0" borderId="2" xfId="0" applyFont="1" applyBorder="1"/>
    <xf numFmtId="0" fontId="9" fillId="0" borderId="9" xfId="0" applyFont="1" applyBorder="1"/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0" xfId="0" applyFont="1" applyBorder="1" applyAlignment="1">
      <alignment wrapText="1"/>
    </xf>
    <xf numFmtId="0" fontId="9" fillId="0" borderId="10" xfId="0" applyFont="1" applyBorder="1" applyAlignment="1">
      <alignment horizontal="center" vertical="top"/>
    </xf>
    <xf numFmtId="43" fontId="9" fillId="0" borderId="10" xfId="1" applyFont="1" applyBorder="1" applyAlignment="1">
      <alignment vertical="top"/>
    </xf>
    <xf numFmtId="43" fontId="9" fillId="0" borderId="11" xfId="1" applyFont="1" applyBorder="1" applyAlignment="1">
      <alignment vertical="top"/>
    </xf>
    <xf numFmtId="43" fontId="9" fillId="0" borderId="0" xfId="0" applyNumberFormat="1" applyFont="1" applyAlignment="1">
      <alignment vertical="top"/>
    </xf>
    <xf numFmtId="43" fontId="9" fillId="0" borderId="10" xfId="1" applyFont="1" applyBorder="1"/>
    <xf numFmtId="43" fontId="9" fillId="0" borderId="0" xfId="0" applyNumberFormat="1" applyFont="1"/>
    <xf numFmtId="43" fontId="9" fillId="0" borderId="11" xfId="1" applyFont="1" applyBorder="1"/>
    <xf numFmtId="43" fontId="9" fillId="0" borderId="4" xfId="0" applyNumberFormat="1" applyFont="1" applyBorder="1"/>
    <xf numFmtId="0" fontId="9" fillId="0" borderId="13" xfId="0" applyFont="1" applyBorder="1"/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3" fontId="9" fillId="0" borderId="3" xfId="1" applyFont="1" applyBorder="1"/>
    <xf numFmtId="43" fontId="9" fillId="0" borderId="5" xfId="1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2"/>
  <sheetViews>
    <sheetView view="pageBreakPreview" zoomScaleNormal="100" zoomScaleSheetLayoutView="100" workbookViewId="0">
      <selection activeCell="B3" sqref="B3"/>
    </sheetView>
  </sheetViews>
  <sheetFormatPr defaultColWidth="9" defaultRowHeight="24" x14ac:dyDescent="0.55000000000000004"/>
  <cols>
    <col min="1" max="1" width="4.875" style="23" customWidth="1"/>
    <col min="2" max="2" width="23.25" style="1" customWidth="1"/>
    <col min="3" max="3" width="12" style="8" customWidth="1"/>
    <col min="4" max="4" width="14.125" style="8" customWidth="1"/>
    <col min="5" max="5" width="10.625" style="23" customWidth="1"/>
    <col min="6" max="6" width="21.375" style="23" customWidth="1"/>
    <col min="7" max="7" width="22.375" style="23" customWidth="1"/>
    <col min="8" max="8" width="12.75" style="1" customWidth="1"/>
    <col min="9" max="9" width="19" style="23" customWidth="1"/>
    <col min="10" max="16384" width="9" style="1"/>
  </cols>
  <sheetData>
    <row r="1" spans="1:9" s="9" customFormat="1" ht="30.75" x14ac:dyDescent="0.7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s="9" customFormat="1" ht="30.75" x14ac:dyDescent="0.7">
      <c r="A2" s="28" t="s">
        <v>67</v>
      </c>
      <c r="B2" s="28"/>
      <c r="C2" s="28"/>
      <c r="D2" s="28"/>
      <c r="E2" s="28"/>
      <c r="F2" s="28"/>
      <c r="G2" s="28"/>
      <c r="H2" s="28"/>
      <c r="I2" s="28"/>
    </row>
    <row r="3" spans="1:9" ht="80.45" customHeight="1" x14ac:dyDescent="0.55000000000000004">
      <c r="A3" s="12" t="s">
        <v>1</v>
      </c>
      <c r="B3" s="10" t="s">
        <v>2</v>
      </c>
      <c r="C3" s="11" t="s">
        <v>10</v>
      </c>
      <c r="D3" s="11" t="s">
        <v>14</v>
      </c>
      <c r="E3" s="10" t="s">
        <v>3</v>
      </c>
      <c r="F3" s="12" t="s">
        <v>15</v>
      </c>
      <c r="G3" s="12" t="s">
        <v>11</v>
      </c>
      <c r="H3" s="12" t="s">
        <v>12</v>
      </c>
      <c r="I3" s="12" t="s">
        <v>16</v>
      </c>
    </row>
    <row r="4" spans="1:9" ht="90" customHeight="1" x14ac:dyDescent="0.55000000000000004">
      <c r="A4" s="24" t="s">
        <v>27</v>
      </c>
      <c r="B4" s="20" t="s">
        <v>68</v>
      </c>
      <c r="C4" s="18">
        <v>40000</v>
      </c>
      <c r="D4" s="18">
        <v>40000</v>
      </c>
      <c r="E4" s="16" t="s">
        <v>4</v>
      </c>
      <c r="F4" s="17" t="s">
        <v>69</v>
      </c>
      <c r="G4" s="17" t="str">
        <f t="shared" ref="G4:G35" si="0">F4</f>
        <v>ร้านสุภาพพร  คอนกรีต  40,000.00  บาท</v>
      </c>
      <c r="H4" s="17" t="s">
        <v>13</v>
      </c>
      <c r="I4" s="15" t="s">
        <v>70</v>
      </c>
    </row>
    <row r="5" spans="1:9" ht="90" customHeight="1" x14ac:dyDescent="0.55000000000000004">
      <c r="A5" s="24" t="s">
        <v>28</v>
      </c>
      <c r="B5" s="20" t="s">
        <v>68</v>
      </c>
      <c r="C5" s="18">
        <v>40000</v>
      </c>
      <c r="D5" s="18">
        <v>40000</v>
      </c>
      <c r="E5" s="16" t="s">
        <v>4</v>
      </c>
      <c r="F5" s="17" t="s">
        <v>69</v>
      </c>
      <c r="G5" s="17" t="str">
        <f t="shared" ref="G5" si="1">F5</f>
        <v>ร้านสุภาพพร  คอนกรีต  40,000.00  บาท</v>
      </c>
      <c r="H5" s="17" t="s">
        <v>13</v>
      </c>
      <c r="I5" s="15" t="s">
        <v>71</v>
      </c>
    </row>
    <row r="6" spans="1:9" ht="90" customHeight="1" x14ac:dyDescent="0.55000000000000004">
      <c r="A6" s="24" t="s">
        <v>29</v>
      </c>
      <c r="B6" s="20" t="s">
        <v>68</v>
      </c>
      <c r="C6" s="18">
        <v>40000</v>
      </c>
      <c r="D6" s="18">
        <v>40000</v>
      </c>
      <c r="E6" s="16" t="s">
        <v>4</v>
      </c>
      <c r="F6" s="17" t="s">
        <v>69</v>
      </c>
      <c r="G6" s="17" t="str">
        <f t="shared" ref="G6" si="2">F6</f>
        <v>ร้านสุภาพพร  คอนกรีต  40,000.00  บาท</v>
      </c>
      <c r="H6" s="17" t="s">
        <v>13</v>
      </c>
      <c r="I6" s="15" t="s">
        <v>72</v>
      </c>
    </row>
    <row r="7" spans="1:9" ht="90" customHeight="1" x14ac:dyDescent="0.55000000000000004">
      <c r="A7" s="24" t="s">
        <v>30</v>
      </c>
      <c r="B7" s="20" t="s">
        <v>22</v>
      </c>
      <c r="C7" s="18">
        <v>5515</v>
      </c>
      <c r="D7" s="18">
        <v>5515</v>
      </c>
      <c r="E7" s="16" t="s">
        <v>4</v>
      </c>
      <c r="F7" s="17" t="s">
        <v>73</v>
      </c>
      <c r="G7" s="17" t="str">
        <f t="shared" si="0"/>
        <v>บริษัท วงศ์สงวนสหวิศ จำกัด 5,515.00  บาท</v>
      </c>
      <c r="H7" s="17" t="s">
        <v>13</v>
      </c>
      <c r="I7" s="15" t="s">
        <v>76</v>
      </c>
    </row>
    <row r="8" spans="1:9" ht="90" customHeight="1" x14ac:dyDescent="0.55000000000000004">
      <c r="A8" s="24" t="s">
        <v>31</v>
      </c>
      <c r="B8" s="20" t="s">
        <v>6</v>
      </c>
      <c r="C8" s="18">
        <v>2780</v>
      </c>
      <c r="D8" s="18">
        <v>2780</v>
      </c>
      <c r="E8" s="16" t="s">
        <v>4</v>
      </c>
      <c r="F8" s="17" t="s">
        <v>74</v>
      </c>
      <c r="G8" s="17" t="str">
        <f t="shared" ref="G8:G13" si="3">F8</f>
        <v>บริษัท วงศ์สงวนสหวิศ จำกัด 2,780.00  บาท</v>
      </c>
      <c r="H8" s="17" t="s">
        <v>13</v>
      </c>
      <c r="I8" s="17" t="s">
        <v>75</v>
      </c>
    </row>
    <row r="9" spans="1:9" ht="90" customHeight="1" x14ac:dyDescent="0.55000000000000004">
      <c r="A9" s="24" t="s">
        <v>32</v>
      </c>
      <c r="B9" s="20" t="s">
        <v>68</v>
      </c>
      <c r="C9" s="18">
        <v>40000</v>
      </c>
      <c r="D9" s="18">
        <v>40000</v>
      </c>
      <c r="E9" s="16" t="s">
        <v>4</v>
      </c>
      <c r="F9" s="17" t="s">
        <v>69</v>
      </c>
      <c r="G9" s="17" t="str">
        <f t="shared" si="3"/>
        <v>ร้านสุภาพพร  คอนกรีต  40,000.00  บาท</v>
      </c>
      <c r="H9" s="17" t="s">
        <v>13</v>
      </c>
      <c r="I9" s="15" t="s">
        <v>157</v>
      </c>
    </row>
    <row r="10" spans="1:9" ht="90" customHeight="1" x14ac:dyDescent="0.55000000000000004">
      <c r="A10" s="24" t="s">
        <v>33</v>
      </c>
      <c r="B10" s="20" t="s">
        <v>68</v>
      </c>
      <c r="C10" s="18">
        <v>40000</v>
      </c>
      <c r="D10" s="18">
        <v>40000</v>
      </c>
      <c r="E10" s="16" t="s">
        <v>4</v>
      </c>
      <c r="F10" s="17" t="s">
        <v>69</v>
      </c>
      <c r="G10" s="17" t="str">
        <f t="shared" si="3"/>
        <v>ร้านสุภาพพร  คอนกรีต  40,000.00  บาท</v>
      </c>
      <c r="H10" s="17" t="s">
        <v>13</v>
      </c>
      <c r="I10" s="15" t="s">
        <v>157</v>
      </c>
    </row>
    <row r="11" spans="1:9" ht="90" customHeight="1" x14ac:dyDescent="0.55000000000000004">
      <c r="A11" s="24" t="s">
        <v>34</v>
      </c>
      <c r="B11" s="20" t="s">
        <v>68</v>
      </c>
      <c r="C11" s="18">
        <v>40000</v>
      </c>
      <c r="D11" s="18">
        <v>40000</v>
      </c>
      <c r="E11" s="16" t="s">
        <v>4</v>
      </c>
      <c r="F11" s="17" t="s">
        <v>69</v>
      </c>
      <c r="G11" s="17" t="str">
        <f t="shared" si="3"/>
        <v>ร้านสุภาพพร  คอนกรีต  40,000.00  บาท</v>
      </c>
      <c r="H11" s="17" t="s">
        <v>13</v>
      </c>
      <c r="I11" s="15" t="s">
        <v>158</v>
      </c>
    </row>
    <row r="12" spans="1:9" ht="90" customHeight="1" x14ac:dyDescent="0.55000000000000004">
      <c r="A12" s="24" t="s">
        <v>35</v>
      </c>
      <c r="B12" s="20" t="s">
        <v>161</v>
      </c>
      <c r="C12" s="18">
        <v>600</v>
      </c>
      <c r="D12" s="18">
        <v>600</v>
      </c>
      <c r="E12" s="16" t="s">
        <v>4</v>
      </c>
      <c r="F12" s="17" t="s">
        <v>159</v>
      </c>
      <c r="G12" s="17" t="str">
        <f t="shared" ref="G12" si="4">F12</f>
        <v>นายพงจักร์ พาพร 600.00  บาท</v>
      </c>
      <c r="H12" s="17" t="s">
        <v>13</v>
      </c>
      <c r="I12" s="15" t="s">
        <v>160</v>
      </c>
    </row>
    <row r="13" spans="1:9" ht="90" customHeight="1" x14ac:dyDescent="0.55000000000000004">
      <c r="A13" s="24" t="s">
        <v>36</v>
      </c>
      <c r="B13" s="20" t="s">
        <v>88</v>
      </c>
      <c r="C13" s="18">
        <v>2700</v>
      </c>
      <c r="D13" s="18">
        <v>2700</v>
      </c>
      <c r="E13" s="16" t="s">
        <v>4</v>
      </c>
      <c r="F13" s="15" t="s">
        <v>78</v>
      </c>
      <c r="G13" s="15" t="str">
        <f t="shared" si="3"/>
        <v>ร้านโรงพิมพ์เทพประทาย   2,700.00  บาท</v>
      </c>
      <c r="H13" s="17" t="s">
        <v>13</v>
      </c>
      <c r="I13" s="15" t="s">
        <v>77</v>
      </c>
    </row>
    <row r="14" spans="1:9" ht="90" customHeight="1" x14ac:dyDescent="0.55000000000000004">
      <c r="A14" s="24" t="s">
        <v>37</v>
      </c>
      <c r="B14" s="20" t="s">
        <v>79</v>
      </c>
      <c r="C14" s="18">
        <v>600</v>
      </c>
      <c r="D14" s="18">
        <v>600</v>
      </c>
      <c r="E14" s="16" t="s">
        <v>4</v>
      </c>
      <c r="F14" s="17" t="s">
        <v>80</v>
      </c>
      <c r="G14" s="17" t="str">
        <f t="shared" ref="G14" si="5">F14</f>
        <v>ร้านโรงพิมพ์เทพประทาย   600.00  บาท</v>
      </c>
      <c r="H14" s="17" t="s">
        <v>13</v>
      </c>
      <c r="I14" s="17" t="s">
        <v>81</v>
      </c>
    </row>
    <row r="15" spans="1:9" ht="90" customHeight="1" x14ac:dyDescent="0.55000000000000004">
      <c r="A15" s="24" t="s">
        <v>38</v>
      </c>
      <c r="B15" s="20" t="s">
        <v>82</v>
      </c>
      <c r="C15" s="18">
        <v>7900</v>
      </c>
      <c r="D15" s="18">
        <v>7900</v>
      </c>
      <c r="E15" s="16" t="s">
        <v>4</v>
      </c>
      <c r="F15" s="15" t="s">
        <v>83</v>
      </c>
      <c r="G15" s="15" t="str">
        <f t="shared" ref="G15" si="6">F15</f>
        <v>นายสามารถ   พิมมะสาร 7,900.00  บาท</v>
      </c>
      <c r="H15" s="17" t="s">
        <v>13</v>
      </c>
      <c r="I15" s="15" t="s">
        <v>84</v>
      </c>
    </row>
    <row r="16" spans="1:9" ht="90" customHeight="1" x14ac:dyDescent="0.55000000000000004">
      <c r="A16" s="24" t="s">
        <v>39</v>
      </c>
      <c r="B16" s="20" t="s">
        <v>85</v>
      </c>
      <c r="C16" s="18">
        <v>1560</v>
      </c>
      <c r="D16" s="18">
        <v>1560</v>
      </c>
      <c r="E16" s="16" t="s">
        <v>4</v>
      </c>
      <c r="F16" s="15" t="s">
        <v>86</v>
      </c>
      <c r="G16" s="15" t="str">
        <f t="shared" ref="G16:G17" si="7">F16</f>
        <v>เทพพิทักษ์  ยางยนยต์ 1,560.00  บาท</v>
      </c>
      <c r="H16" s="17" t="s">
        <v>13</v>
      </c>
      <c r="I16" s="15" t="s">
        <v>87</v>
      </c>
    </row>
    <row r="17" spans="1:9" ht="90" customHeight="1" x14ac:dyDescent="0.55000000000000004">
      <c r="A17" s="24" t="s">
        <v>40</v>
      </c>
      <c r="B17" s="20" t="s">
        <v>89</v>
      </c>
      <c r="C17" s="18">
        <v>576</v>
      </c>
      <c r="D17" s="18">
        <v>576</v>
      </c>
      <c r="E17" s="16" t="s">
        <v>4</v>
      </c>
      <c r="F17" s="15" t="s">
        <v>19</v>
      </c>
      <c r="G17" s="15" t="str">
        <f t="shared" si="7"/>
        <v>ร้านโรงพิมพ์เทพประทาย   576.00  บาท</v>
      </c>
      <c r="H17" s="17" t="s">
        <v>13</v>
      </c>
      <c r="I17" s="15" t="s">
        <v>90</v>
      </c>
    </row>
    <row r="18" spans="1:9" s="2" customFormat="1" ht="90" customHeight="1" x14ac:dyDescent="0.5">
      <c r="A18" s="24" t="s">
        <v>41</v>
      </c>
      <c r="B18" s="19" t="s">
        <v>7</v>
      </c>
      <c r="C18" s="14">
        <v>7500</v>
      </c>
      <c r="D18" s="14">
        <v>7500</v>
      </c>
      <c r="E18" s="13" t="s">
        <v>4</v>
      </c>
      <c r="F18" s="15" t="s">
        <v>20</v>
      </c>
      <c r="G18" s="15" t="str">
        <f t="shared" si="0"/>
        <v>นายชนะพงศ์  สอนกลาง   7,500.00 บาท</v>
      </c>
      <c r="H18" s="15" t="s">
        <v>13</v>
      </c>
      <c r="I18" s="15" t="s">
        <v>91</v>
      </c>
    </row>
    <row r="19" spans="1:9" s="2" customFormat="1" ht="90" customHeight="1" x14ac:dyDescent="0.5">
      <c r="A19" s="24" t="s">
        <v>42</v>
      </c>
      <c r="B19" s="20" t="s">
        <v>7</v>
      </c>
      <c r="C19" s="18">
        <v>7500</v>
      </c>
      <c r="D19" s="18">
        <v>7500</v>
      </c>
      <c r="E19" s="16" t="s">
        <v>4</v>
      </c>
      <c r="F19" s="17" t="s">
        <v>23</v>
      </c>
      <c r="G19" s="17" t="str">
        <f t="shared" si="0"/>
        <v xml:space="preserve">        นายมีชัย  พิมูล        7,500.00 บาท</v>
      </c>
      <c r="H19" s="17" t="s">
        <v>13</v>
      </c>
      <c r="I19" s="17" t="s">
        <v>92</v>
      </c>
    </row>
    <row r="20" spans="1:9" s="2" customFormat="1" ht="90" customHeight="1" x14ac:dyDescent="0.5">
      <c r="A20" s="24" t="s">
        <v>43</v>
      </c>
      <c r="B20" s="20" t="s">
        <v>7</v>
      </c>
      <c r="C20" s="18">
        <v>7500</v>
      </c>
      <c r="D20" s="18">
        <v>7500</v>
      </c>
      <c r="E20" s="16" t="s">
        <v>4</v>
      </c>
      <c r="F20" s="17" t="s">
        <v>24</v>
      </c>
      <c r="G20" s="17" t="str">
        <f t="shared" si="0"/>
        <v>นายบุญถม  โพธิชัยเลิศ    7,500  บาท</v>
      </c>
      <c r="H20" s="17" t="s">
        <v>13</v>
      </c>
      <c r="I20" s="15" t="s">
        <v>93</v>
      </c>
    </row>
    <row r="21" spans="1:9" s="2" customFormat="1" ht="90" customHeight="1" x14ac:dyDescent="0.5">
      <c r="A21" s="24" t="s">
        <v>44</v>
      </c>
      <c r="B21" s="21" t="s">
        <v>9</v>
      </c>
      <c r="C21" s="18">
        <v>7500</v>
      </c>
      <c r="D21" s="18">
        <v>7500</v>
      </c>
      <c r="E21" s="16" t="s">
        <v>4</v>
      </c>
      <c r="F21" s="17" t="s">
        <v>25</v>
      </c>
      <c r="G21" s="17" t="str">
        <f t="shared" si="0"/>
        <v xml:space="preserve">นายสำราญ  จันทาสูงเนิน    7,500.00 บาท </v>
      </c>
      <c r="H21" s="17" t="s">
        <v>13</v>
      </c>
      <c r="I21" s="17" t="s">
        <v>94</v>
      </c>
    </row>
    <row r="22" spans="1:9" s="2" customFormat="1" ht="90" customHeight="1" x14ac:dyDescent="0.5">
      <c r="A22" s="24" t="s">
        <v>45</v>
      </c>
      <c r="B22" s="22" t="s">
        <v>8</v>
      </c>
      <c r="C22" s="14">
        <v>8000</v>
      </c>
      <c r="D22" s="14">
        <v>8000</v>
      </c>
      <c r="E22" s="13" t="s">
        <v>4</v>
      </c>
      <c r="F22" s="15" t="s">
        <v>21</v>
      </c>
      <c r="G22" s="15" t="str">
        <f t="shared" si="0"/>
        <v>นางทินกร  สาโสภา  8,000.00 บาท</v>
      </c>
      <c r="H22" s="15" t="s">
        <v>13</v>
      </c>
      <c r="I22" s="15" t="s">
        <v>95</v>
      </c>
    </row>
    <row r="23" spans="1:9" s="2" customFormat="1" ht="90" customHeight="1" x14ac:dyDescent="0.5">
      <c r="A23" s="24" t="s">
        <v>46</v>
      </c>
      <c r="B23" s="21" t="s">
        <v>8</v>
      </c>
      <c r="C23" s="18">
        <v>8000</v>
      </c>
      <c r="D23" s="18">
        <v>8000</v>
      </c>
      <c r="E23" s="16" t="s">
        <v>4</v>
      </c>
      <c r="F23" s="17" t="s">
        <v>26</v>
      </c>
      <c r="G23" s="17" t="str">
        <f t="shared" si="0"/>
        <v xml:space="preserve"> นางสุภาวดี  นวลฉวี   8,000.00 บาท</v>
      </c>
      <c r="H23" s="17" t="s">
        <v>13</v>
      </c>
      <c r="I23" s="17" t="s">
        <v>96</v>
      </c>
    </row>
    <row r="24" spans="1:9" s="2" customFormat="1" ht="90" customHeight="1" x14ac:dyDescent="0.5">
      <c r="A24" s="24" t="s">
        <v>47</v>
      </c>
      <c r="B24" s="19" t="s">
        <v>17</v>
      </c>
      <c r="C24" s="14">
        <v>5000</v>
      </c>
      <c r="D24" s="14">
        <v>5000</v>
      </c>
      <c r="E24" s="13" t="s">
        <v>4</v>
      </c>
      <c r="F24" s="15" t="s">
        <v>18</v>
      </c>
      <c r="G24" s="15" t="str">
        <f t="shared" si="0"/>
        <v xml:space="preserve">   นายสมรส  ทุมมา   5,000.00  บาท</v>
      </c>
      <c r="H24" s="17" t="s">
        <v>13</v>
      </c>
      <c r="I24" s="15" t="s">
        <v>97</v>
      </c>
    </row>
    <row r="25" spans="1:9" s="2" customFormat="1" ht="90" customHeight="1" x14ac:dyDescent="0.5">
      <c r="A25" s="24" t="s">
        <v>48</v>
      </c>
      <c r="B25" s="20" t="s">
        <v>5</v>
      </c>
      <c r="C25" s="18">
        <v>8618.5</v>
      </c>
      <c r="D25" s="18">
        <v>8618.5</v>
      </c>
      <c r="E25" s="16" t="s">
        <v>4</v>
      </c>
      <c r="F25" s="26" t="s">
        <v>164</v>
      </c>
      <c r="G25" s="27" t="str">
        <f>F25</f>
        <v xml:space="preserve">            ปั้มรวงทอง           8,618.50  บาท</v>
      </c>
      <c r="H25" s="17" t="s">
        <v>13</v>
      </c>
      <c r="I25" s="17" t="s">
        <v>98</v>
      </c>
    </row>
    <row r="26" spans="1:9" s="2" customFormat="1" ht="90" customHeight="1" x14ac:dyDescent="0.5">
      <c r="A26" s="24" t="s">
        <v>49</v>
      </c>
      <c r="B26" s="20" t="s">
        <v>99</v>
      </c>
      <c r="C26" s="18">
        <v>139400</v>
      </c>
      <c r="D26" s="18">
        <v>128400</v>
      </c>
      <c r="E26" s="16" t="s">
        <v>4</v>
      </c>
      <c r="F26" s="17" t="s">
        <v>100</v>
      </c>
      <c r="G26" s="17" t="str">
        <f t="shared" si="0"/>
        <v>นางบุญร่วม  จอดนอก  127,500.00  บาท</v>
      </c>
      <c r="H26" s="17" t="s">
        <v>13</v>
      </c>
      <c r="I26" s="15" t="s">
        <v>104</v>
      </c>
    </row>
    <row r="27" spans="1:9" s="2" customFormat="1" ht="90" customHeight="1" x14ac:dyDescent="0.5">
      <c r="A27" s="24" t="s">
        <v>50</v>
      </c>
      <c r="B27" s="20" t="s">
        <v>101</v>
      </c>
      <c r="C27" s="18">
        <v>252100</v>
      </c>
      <c r="D27" s="18">
        <v>249100</v>
      </c>
      <c r="E27" s="16" t="s">
        <v>4</v>
      </c>
      <c r="F27" s="17" t="s">
        <v>102</v>
      </c>
      <c r="G27" s="17" t="str">
        <f t="shared" ref="G27" si="8">F27</f>
        <v>นางบุญร่วม  จอดนอก  248,000.00  บาท</v>
      </c>
      <c r="H27" s="17" t="s">
        <v>13</v>
      </c>
      <c r="I27" s="15" t="s">
        <v>103</v>
      </c>
    </row>
    <row r="28" spans="1:9" s="2" customFormat="1" ht="90" customHeight="1" x14ac:dyDescent="0.5">
      <c r="A28" s="24" t="s">
        <v>51</v>
      </c>
      <c r="B28" s="20" t="s">
        <v>105</v>
      </c>
      <c r="C28" s="18">
        <v>158100</v>
      </c>
      <c r="D28" s="18">
        <v>181900</v>
      </c>
      <c r="E28" s="16" t="s">
        <v>4</v>
      </c>
      <c r="F28" s="17" t="s">
        <v>106</v>
      </c>
      <c r="G28" s="17" t="str">
        <f t="shared" si="0"/>
        <v>นางปราณี  จันบัติ  180,000.00  บาท</v>
      </c>
      <c r="H28" s="17" t="s">
        <v>13</v>
      </c>
      <c r="I28" s="17" t="s">
        <v>107</v>
      </c>
    </row>
    <row r="29" spans="1:9" s="2" customFormat="1" ht="90" customHeight="1" x14ac:dyDescent="0.5">
      <c r="A29" s="24" t="s">
        <v>52</v>
      </c>
      <c r="B29" s="20" t="s">
        <v>108</v>
      </c>
      <c r="C29" s="18">
        <v>185100</v>
      </c>
      <c r="D29" s="18">
        <v>181900</v>
      </c>
      <c r="E29" s="16" t="s">
        <v>4</v>
      </c>
      <c r="F29" s="17" t="s">
        <v>106</v>
      </c>
      <c r="G29" s="17" t="str">
        <f t="shared" ref="G29" si="9">F29</f>
        <v>นางปราณี  จันบัติ  180,000.00  บาท</v>
      </c>
      <c r="H29" s="17" t="s">
        <v>13</v>
      </c>
      <c r="I29" s="17" t="s">
        <v>109</v>
      </c>
    </row>
    <row r="30" spans="1:9" s="2" customFormat="1" ht="90" customHeight="1" x14ac:dyDescent="0.5">
      <c r="A30" s="24" t="s">
        <v>53</v>
      </c>
      <c r="B30" s="20" t="s">
        <v>110</v>
      </c>
      <c r="C30" s="18">
        <v>133200</v>
      </c>
      <c r="D30" s="18">
        <v>133200</v>
      </c>
      <c r="E30" s="16" t="s">
        <v>4</v>
      </c>
      <c r="F30" s="17" t="s">
        <v>111</v>
      </c>
      <c r="G30" s="17" t="str">
        <f t="shared" ref="G30" si="10">F30</f>
        <v>นางปราณี  จันบัติ  129,000.00  บาท</v>
      </c>
      <c r="H30" s="17" t="s">
        <v>13</v>
      </c>
      <c r="I30" s="17" t="s">
        <v>112</v>
      </c>
    </row>
    <row r="31" spans="1:9" s="2" customFormat="1" ht="90" customHeight="1" x14ac:dyDescent="0.5">
      <c r="A31" s="24" t="s">
        <v>54</v>
      </c>
      <c r="B31" s="20" t="s">
        <v>113</v>
      </c>
      <c r="C31" s="18">
        <v>107200</v>
      </c>
      <c r="D31" s="18">
        <v>103900</v>
      </c>
      <c r="E31" s="16" t="s">
        <v>4</v>
      </c>
      <c r="F31" s="17" t="s">
        <v>114</v>
      </c>
      <c r="G31" s="17" t="str">
        <f t="shared" si="0"/>
        <v>นางปราณี  จันบัติ     103,000.00  บาท</v>
      </c>
      <c r="H31" s="17" t="s">
        <v>13</v>
      </c>
      <c r="I31" s="17" t="s">
        <v>115</v>
      </c>
    </row>
    <row r="32" spans="1:9" s="2" customFormat="1" ht="90" customHeight="1" x14ac:dyDescent="0.5">
      <c r="A32" s="24" t="s">
        <v>55</v>
      </c>
      <c r="B32" s="20" t="s">
        <v>121</v>
      </c>
      <c r="C32" s="18">
        <v>21700</v>
      </c>
      <c r="D32" s="18">
        <v>27100</v>
      </c>
      <c r="E32" s="16" t="s">
        <v>4</v>
      </c>
      <c r="F32" s="17" t="s">
        <v>117</v>
      </c>
      <c r="G32" s="17" t="str">
        <f t="shared" si="0"/>
        <v>นางปราณี  จันบัติ    21,000.00  บาท</v>
      </c>
      <c r="H32" s="17" t="s">
        <v>13</v>
      </c>
      <c r="I32" s="17" t="s">
        <v>118</v>
      </c>
    </row>
    <row r="33" spans="1:9" s="2" customFormat="1" ht="90" customHeight="1" x14ac:dyDescent="0.5">
      <c r="A33" s="24" t="s">
        <v>56</v>
      </c>
      <c r="B33" s="20" t="s">
        <v>116</v>
      </c>
      <c r="C33" s="18">
        <v>88600</v>
      </c>
      <c r="D33" s="18">
        <v>88600</v>
      </c>
      <c r="E33" s="16" t="s">
        <v>4</v>
      </c>
      <c r="F33" s="17" t="s">
        <v>119</v>
      </c>
      <c r="G33" s="17" t="str">
        <f t="shared" si="0"/>
        <v>นางปราณี  จันบัติ    88,000.00  บาท</v>
      </c>
      <c r="H33" s="17" t="s">
        <v>13</v>
      </c>
      <c r="I33" s="17" t="s">
        <v>120</v>
      </c>
    </row>
    <row r="34" spans="1:9" s="2" customFormat="1" ht="90" customHeight="1" x14ac:dyDescent="0.5">
      <c r="A34" s="24" t="s">
        <v>57</v>
      </c>
      <c r="B34" s="20" t="s">
        <v>122</v>
      </c>
      <c r="C34" s="18">
        <v>11800</v>
      </c>
      <c r="D34" s="18">
        <v>11800</v>
      </c>
      <c r="E34" s="16" t="s">
        <v>4</v>
      </c>
      <c r="F34" s="17" t="s">
        <v>123</v>
      </c>
      <c r="G34" s="17" t="str">
        <f t="shared" ref="G34" si="11">F34</f>
        <v>นางปราณี  จันบัติ    11,500.00  บาท</v>
      </c>
      <c r="H34" s="17" t="s">
        <v>13</v>
      </c>
      <c r="I34" s="17" t="s">
        <v>124</v>
      </c>
    </row>
    <row r="35" spans="1:9" s="2" customFormat="1" ht="90" customHeight="1" x14ac:dyDescent="0.5">
      <c r="A35" s="24" t="s">
        <v>58</v>
      </c>
      <c r="B35" s="20" t="s">
        <v>125</v>
      </c>
      <c r="C35" s="18">
        <v>1634300</v>
      </c>
      <c r="D35" s="18">
        <v>1652823.16</v>
      </c>
      <c r="E35" s="16" t="s">
        <v>4</v>
      </c>
      <c r="F35" s="17" t="s">
        <v>126</v>
      </c>
      <c r="G35" s="17" t="str">
        <f t="shared" si="0"/>
        <v>หจก.มีชัยยงการโยธา  1,029,400.00  บาท</v>
      </c>
      <c r="H35" s="17" t="s">
        <v>13</v>
      </c>
      <c r="I35" s="17" t="s">
        <v>127</v>
      </c>
    </row>
    <row r="36" spans="1:9" s="2" customFormat="1" ht="90" customHeight="1" x14ac:dyDescent="0.5">
      <c r="A36" s="24" t="s">
        <v>59</v>
      </c>
      <c r="B36" s="20" t="s">
        <v>128</v>
      </c>
      <c r="C36" s="18">
        <v>89900</v>
      </c>
      <c r="D36" s="18">
        <v>89100</v>
      </c>
      <c r="E36" s="16" t="s">
        <v>4</v>
      </c>
      <c r="F36" s="17" t="s">
        <v>132</v>
      </c>
      <c r="G36" s="17" t="str">
        <f>F36</f>
        <v xml:space="preserve">  หจก.อึ้งทงอิก คอนสตรัคชั่น   88,500.00  บาท</v>
      </c>
      <c r="H36" s="17" t="s">
        <v>13</v>
      </c>
      <c r="I36" s="17" t="s">
        <v>130</v>
      </c>
    </row>
    <row r="37" spans="1:9" s="2" customFormat="1" ht="90" customHeight="1" x14ac:dyDescent="0.5">
      <c r="A37" s="24" t="s">
        <v>60</v>
      </c>
      <c r="B37" s="20" t="s">
        <v>131</v>
      </c>
      <c r="C37" s="18">
        <v>380400</v>
      </c>
      <c r="D37" s="18">
        <v>380400</v>
      </c>
      <c r="E37" s="16" t="s">
        <v>4</v>
      </c>
      <c r="F37" s="17" t="s">
        <v>129</v>
      </c>
      <c r="G37" s="17" t="str">
        <f>F37</f>
        <v xml:space="preserve">  หจก.อึ้งทงอิก คอนสตรัคชั่น   378,000.00  บาท</v>
      </c>
      <c r="H37" s="17" t="s">
        <v>13</v>
      </c>
      <c r="I37" s="17" t="s">
        <v>133</v>
      </c>
    </row>
    <row r="38" spans="1:9" s="2" customFormat="1" ht="90" customHeight="1" x14ac:dyDescent="0.5">
      <c r="A38" s="24" t="s">
        <v>61</v>
      </c>
      <c r="B38" s="20" t="s">
        <v>134</v>
      </c>
      <c r="C38" s="18">
        <v>277400</v>
      </c>
      <c r="D38" s="18">
        <v>263200</v>
      </c>
      <c r="E38" s="16" t="s">
        <v>4</v>
      </c>
      <c r="F38" s="17" t="s">
        <v>135</v>
      </c>
      <c r="G38" s="17" t="str">
        <f>F38</f>
        <v xml:space="preserve">  หจก.อึ้งทงอิก คอนสตรัคชั่น   261,000.00  บาท</v>
      </c>
      <c r="H38" s="17" t="s">
        <v>13</v>
      </c>
      <c r="I38" s="17" t="s">
        <v>136</v>
      </c>
    </row>
    <row r="39" spans="1:9" s="2" customFormat="1" ht="90" customHeight="1" x14ac:dyDescent="0.5">
      <c r="A39" s="24" t="s">
        <v>62</v>
      </c>
      <c r="B39" s="20" t="s">
        <v>137</v>
      </c>
      <c r="C39" s="18">
        <v>314800</v>
      </c>
      <c r="D39" s="18">
        <v>311900</v>
      </c>
      <c r="E39" s="16" t="s">
        <v>4</v>
      </c>
      <c r="F39" s="17" t="s">
        <v>138</v>
      </c>
      <c r="G39" s="17" t="str">
        <f>F39</f>
        <v xml:space="preserve">  หจก.อึ้งทงอิก คอนสตรัคชั่น  310,000.00  บาท</v>
      </c>
      <c r="H39" s="17" t="s">
        <v>13</v>
      </c>
      <c r="I39" s="17" t="s">
        <v>139</v>
      </c>
    </row>
    <row r="40" spans="1:9" s="2" customFormat="1" ht="90" customHeight="1" x14ac:dyDescent="0.5">
      <c r="A40" s="24" t="s">
        <v>63</v>
      </c>
      <c r="B40" s="20" t="s">
        <v>140</v>
      </c>
      <c r="C40" s="18">
        <v>347100</v>
      </c>
      <c r="D40" s="18">
        <v>338400</v>
      </c>
      <c r="E40" s="16" t="s">
        <v>4</v>
      </c>
      <c r="F40" s="17" t="s">
        <v>141</v>
      </c>
      <c r="G40" s="17" t="str">
        <f t="shared" ref="G40:G45" si="12">F40</f>
        <v xml:space="preserve">  หจก.พรชนกสรณ๋ พาณิช   336,000.00  บาท</v>
      </c>
      <c r="H40" s="17" t="s">
        <v>13</v>
      </c>
      <c r="I40" s="17" t="s">
        <v>142</v>
      </c>
    </row>
    <row r="41" spans="1:9" s="2" customFormat="1" ht="90" customHeight="1" x14ac:dyDescent="0.5">
      <c r="A41" s="24" t="s">
        <v>64</v>
      </c>
      <c r="B41" s="20" t="s">
        <v>143</v>
      </c>
      <c r="C41" s="18">
        <v>490600</v>
      </c>
      <c r="D41" s="18">
        <v>488800</v>
      </c>
      <c r="E41" s="16" t="s">
        <v>4</v>
      </c>
      <c r="F41" s="17" t="s">
        <v>146</v>
      </c>
      <c r="G41" s="17" t="str">
        <f t="shared" si="12"/>
        <v xml:space="preserve">  หจก.พรชนกสรณ๋ พาณิช    485,000.00  บาท</v>
      </c>
      <c r="H41" s="17" t="s">
        <v>13</v>
      </c>
      <c r="I41" s="17" t="s">
        <v>144</v>
      </c>
    </row>
    <row r="42" spans="1:9" s="2" customFormat="1" ht="90" customHeight="1" x14ac:dyDescent="0.5">
      <c r="A42" s="24" t="s">
        <v>65</v>
      </c>
      <c r="B42" s="20" t="s">
        <v>145</v>
      </c>
      <c r="C42" s="18">
        <v>126000</v>
      </c>
      <c r="D42" s="18">
        <v>122300</v>
      </c>
      <c r="E42" s="16" t="s">
        <v>4</v>
      </c>
      <c r="F42" s="17" t="s">
        <v>147</v>
      </c>
      <c r="G42" s="17" t="str">
        <f t="shared" si="12"/>
        <v xml:space="preserve">  หจก.พรชนกสรณ๋ พาณิช    121,000.00  บาท</v>
      </c>
      <c r="H42" s="17" t="s">
        <v>13</v>
      </c>
      <c r="I42" s="17" t="s">
        <v>148</v>
      </c>
    </row>
    <row r="43" spans="1:9" s="2" customFormat="1" ht="90" customHeight="1" x14ac:dyDescent="0.5">
      <c r="A43" s="24" t="s">
        <v>66</v>
      </c>
      <c r="B43" s="20" t="s">
        <v>149</v>
      </c>
      <c r="C43" s="18">
        <v>490600</v>
      </c>
      <c r="D43" s="18">
        <v>488800</v>
      </c>
      <c r="E43" s="16" t="s">
        <v>4</v>
      </c>
      <c r="F43" s="17" t="s">
        <v>146</v>
      </c>
      <c r="G43" s="17" t="str">
        <f t="shared" si="12"/>
        <v xml:space="preserve">  หจก.พรชนกสรณ๋ พาณิช    485,000.00  บาท</v>
      </c>
      <c r="H43" s="17" t="s">
        <v>13</v>
      </c>
      <c r="I43" s="17" t="s">
        <v>150</v>
      </c>
    </row>
    <row r="44" spans="1:9" s="2" customFormat="1" ht="90" customHeight="1" x14ac:dyDescent="0.5">
      <c r="A44" s="24" t="s">
        <v>162</v>
      </c>
      <c r="B44" s="20" t="s">
        <v>151</v>
      </c>
      <c r="C44" s="18">
        <v>495600</v>
      </c>
      <c r="D44" s="18">
        <v>495600</v>
      </c>
      <c r="E44" s="16" t="s">
        <v>4</v>
      </c>
      <c r="F44" s="17" t="s">
        <v>152</v>
      </c>
      <c r="G44" s="17" t="str">
        <f t="shared" si="12"/>
        <v xml:space="preserve">  หจก.พรชนกสรณ๋ พาณิช    492,000.00  บาท</v>
      </c>
      <c r="H44" s="17" t="s">
        <v>13</v>
      </c>
      <c r="I44" s="17" t="s">
        <v>153</v>
      </c>
    </row>
    <row r="45" spans="1:9" s="2" customFormat="1" ht="90" customHeight="1" x14ac:dyDescent="0.5">
      <c r="A45" s="24" t="s">
        <v>163</v>
      </c>
      <c r="B45" s="20" t="s">
        <v>155</v>
      </c>
      <c r="C45" s="18">
        <v>370500</v>
      </c>
      <c r="D45" s="18">
        <v>366600</v>
      </c>
      <c r="E45" s="16" t="s">
        <v>4</v>
      </c>
      <c r="F45" s="17" t="s">
        <v>156</v>
      </c>
      <c r="G45" s="17" t="str">
        <f t="shared" si="12"/>
        <v xml:space="preserve">  หจก.พรชนกสรณ๋ พาณิช    364,000.00  บาท</v>
      </c>
      <c r="H45" s="17" t="s">
        <v>13</v>
      </c>
      <c r="I45" s="17" t="s">
        <v>154</v>
      </c>
    </row>
    <row r="46" spans="1:9" s="2" customFormat="1" ht="21.75" x14ac:dyDescent="0.5">
      <c r="A46" s="25"/>
      <c r="B46" s="4"/>
      <c r="C46" s="5"/>
      <c r="D46" s="5"/>
      <c r="E46" s="3"/>
      <c r="F46" s="6"/>
      <c r="G46" s="6"/>
      <c r="H46" s="6"/>
      <c r="I46" s="6"/>
    </row>
    <row r="47" spans="1:9" hidden="1" x14ac:dyDescent="0.55000000000000004">
      <c r="A47" s="1"/>
      <c r="C47" s="7">
        <f>C48-C35</f>
        <v>4539718.5</v>
      </c>
      <c r="D47" s="7">
        <f>D48-D35</f>
        <v>4510618.5</v>
      </c>
      <c r="F47" s="7">
        <f>F48-1029400</f>
        <v>4730349.5</v>
      </c>
      <c r="G47" s="1"/>
      <c r="I47" s="7">
        <f>D47-F47</f>
        <v>-219731</v>
      </c>
    </row>
    <row r="48" spans="1:9" hidden="1" x14ac:dyDescent="0.55000000000000004">
      <c r="A48" s="1"/>
      <c r="C48" s="7">
        <f>SUM(C18:C45)</f>
        <v>6174018.5</v>
      </c>
      <c r="D48" s="7">
        <f>SUM(D18:D45)</f>
        <v>6163441.6600000001</v>
      </c>
      <c r="F48" s="8">
        <f>120000+5515+2780+120000+600+2700+600+7900+1560+576+7500+7500+7500+7500+8000+8000+5000+8618.5+127500+248000+180000+180000+129000+103000+21000+88000+11500+1029400+88500+378000+261000+310000+336000+485000+121000+485000+492000+364000</f>
        <v>5759749.5</v>
      </c>
      <c r="G48" s="1"/>
      <c r="I48" s="7">
        <f>D48-F48</f>
        <v>403692.16000000015</v>
      </c>
    </row>
    <row r="49" spans="5:5" s="1" customFormat="1" x14ac:dyDescent="0.55000000000000004">
      <c r="E49" s="23"/>
    </row>
    <row r="50" spans="5:5" s="1" customFormat="1" x14ac:dyDescent="0.55000000000000004">
      <c r="E50" s="23"/>
    </row>
    <row r="51" spans="5:5" s="1" customFormat="1" x14ac:dyDescent="0.55000000000000004">
      <c r="E51" s="23"/>
    </row>
    <row r="52" spans="5:5" s="1" customFormat="1" x14ac:dyDescent="0.55000000000000004">
      <c r="E52" s="23"/>
    </row>
    <row r="53" spans="5:5" s="1" customFormat="1" x14ac:dyDescent="0.55000000000000004">
      <c r="E53" s="23"/>
    </row>
    <row r="54" spans="5:5" s="1" customFormat="1" x14ac:dyDescent="0.55000000000000004">
      <c r="E54" s="23"/>
    </row>
    <row r="60" spans="5:5" s="1" customFormat="1" x14ac:dyDescent="0.55000000000000004"/>
    <row r="61" spans="5:5" s="1" customFormat="1" x14ac:dyDescent="0.55000000000000004"/>
    <row r="62" spans="5:5" s="1" customFormat="1" x14ac:dyDescent="0.55000000000000004"/>
    <row r="63" spans="5:5" s="1" customFormat="1" x14ac:dyDescent="0.55000000000000004"/>
    <row r="64" spans="5:5" s="1" customFormat="1" x14ac:dyDescent="0.55000000000000004"/>
    <row r="65" s="1" customFormat="1" x14ac:dyDescent="0.55000000000000004"/>
    <row r="66" s="1" customFormat="1" x14ac:dyDescent="0.55000000000000004"/>
    <row r="67" s="1" customFormat="1" x14ac:dyDescent="0.55000000000000004"/>
    <row r="68" s="1" customFormat="1" x14ac:dyDescent="0.55000000000000004"/>
    <row r="69" s="1" customFormat="1" x14ac:dyDescent="0.55000000000000004"/>
    <row r="70" s="1" customFormat="1" x14ac:dyDescent="0.55000000000000004"/>
    <row r="71" s="1" customFormat="1" x14ac:dyDescent="0.55000000000000004"/>
    <row r="72" s="1" customFormat="1" x14ac:dyDescent="0.55000000000000004"/>
    <row r="73" s="1" customFormat="1" x14ac:dyDescent="0.55000000000000004"/>
    <row r="74" s="1" customFormat="1" x14ac:dyDescent="0.55000000000000004"/>
    <row r="75" s="1" customFormat="1" x14ac:dyDescent="0.55000000000000004"/>
    <row r="76" s="1" customFormat="1" x14ac:dyDescent="0.55000000000000004"/>
    <row r="77" s="1" customFormat="1" x14ac:dyDescent="0.55000000000000004"/>
    <row r="78" s="1" customFormat="1" x14ac:dyDescent="0.55000000000000004"/>
    <row r="79" s="1" customFormat="1" x14ac:dyDescent="0.55000000000000004"/>
    <row r="80" s="1" customFormat="1" x14ac:dyDescent="0.55000000000000004"/>
    <row r="81" s="1" customFormat="1" x14ac:dyDescent="0.55000000000000004"/>
    <row r="82" s="1" customFormat="1" x14ac:dyDescent="0.55000000000000004"/>
    <row r="83" s="1" customFormat="1" x14ac:dyDescent="0.55000000000000004"/>
    <row r="84" s="1" customFormat="1" x14ac:dyDescent="0.55000000000000004"/>
    <row r="85" s="1" customFormat="1" x14ac:dyDescent="0.55000000000000004"/>
    <row r="86" s="1" customFormat="1" x14ac:dyDescent="0.55000000000000004"/>
    <row r="87" s="1" customFormat="1" x14ac:dyDescent="0.55000000000000004"/>
    <row r="88" s="1" customFormat="1" x14ac:dyDescent="0.55000000000000004"/>
    <row r="89" s="1" customFormat="1" x14ac:dyDescent="0.55000000000000004"/>
    <row r="90" s="1" customFormat="1" x14ac:dyDescent="0.55000000000000004"/>
    <row r="91" s="1" customFormat="1" x14ac:dyDescent="0.55000000000000004"/>
    <row r="92" s="1" customFormat="1" x14ac:dyDescent="0.55000000000000004"/>
    <row r="93" s="1" customFormat="1" x14ac:dyDescent="0.55000000000000004"/>
    <row r="94" s="1" customFormat="1" x14ac:dyDescent="0.55000000000000004"/>
    <row r="95" s="1" customFormat="1" x14ac:dyDescent="0.55000000000000004"/>
    <row r="96" s="1" customFormat="1" x14ac:dyDescent="0.55000000000000004"/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12" s="1" customFormat="1" x14ac:dyDescent="0.55000000000000004"/>
  </sheetData>
  <mergeCells count="2">
    <mergeCell ref="A1:I1"/>
    <mergeCell ref="A2:I2"/>
  </mergeCells>
  <phoneticPr fontId="5" type="noConversion"/>
  <pageMargins left="0.31496062992125984" right="0.11811023622047245" top="0.74803149606299213" bottom="0.35433070866141736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6FA0-8539-4905-B138-DAF7AA3B70EA}">
  <dimension ref="A1:I20"/>
  <sheetViews>
    <sheetView tabSelected="1" view="pageBreakPreview" zoomScaleNormal="100" zoomScaleSheetLayoutView="100" workbookViewId="0">
      <selection activeCell="H15" sqref="H15"/>
    </sheetView>
  </sheetViews>
  <sheetFormatPr defaultColWidth="9" defaultRowHeight="24" x14ac:dyDescent="0.55000000000000004"/>
  <cols>
    <col min="1" max="1" width="6" style="64" bestFit="1" customWidth="1"/>
    <col min="2" max="2" width="32.25" style="37" bestFit="1" customWidth="1"/>
    <col min="3" max="3" width="11.875" style="37" customWidth="1"/>
    <col min="4" max="4" width="16.375" style="37" customWidth="1"/>
    <col min="5" max="5" width="13.75" style="37" customWidth="1"/>
    <col min="6" max="6" width="19.5" style="37" customWidth="1"/>
    <col min="7" max="7" width="16.125" style="37" customWidth="1"/>
    <col min="8" max="8" width="14.5" style="37" customWidth="1"/>
    <col min="9" max="9" width="4" style="37" bestFit="1" customWidth="1"/>
    <col min="10" max="11" width="0" style="37" hidden="1" customWidth="1"/>
    <col min="12" max="16384" width="9" style="37"/>
  </cols>
  <sheetData>
    <row r="1" spans="1:9" s="30" customFormat="1" ht="27.75" x14ac:dyDescent="0.65">
      <c r="A1" s="29" t="s">
        <v>0</v>
      </c>
      <c r="B1" s="29"/>
      <c r="C1" s="29"/>
      <c r="D1" s="29"/>
      <c r="E1" s="29"/>
      <c r="F1" s="29"/>
      <c r="G1" s="29"/>
      <c r="H1" s="29"/>
    </row>
    <row r="2" spans="1:9" s="30" customFormat="1" ht="27.75" x14ac:dyDescent="0.65">
      <c r="A2" s="31" t="s">
        <v>165</v>
      </c>
      <c r="B2" s="31"/>
      <c r="C2" s="31"/>
      <c r="D2" s="31"/>
      <c r="E2" s="31"/>
      <c r="F2" s="31"/>
      <c r="G2" s="31"/>
      <c r="H2" s="31"/>
    </row>
    <row r="3" spans="1:9" x14ac:dyDescent="0.55000000000000004">
      <c r="A3" s="32" t="s">
        <v>1</v>
      </c>
      <c r="B3" s="32" t="s">
        <v>166</v>
      </c>
      <c r="C3" s="33" t="s">
        <v>167</v>
      </c>
      <c r="D3" s="33" t="s">
        <v>168</v>
      </c>
      <c r="E3" s="32" t="s">
        <v>169</v>
      </c>
      <c r="F3" s="33" t="s">
        <v>170</v>
      </c>
      <c r="G3" s="34" t="s">
        <v>171</v>
      </c>
      <c r="H3" s="35"/>
      <c r="I3" s="36"/>
    </row>
    <row r="4" spans="1:9" x14ac:dyDescent="0.55000000000000004">
      <c r="A4" s="38">
        <v>1</v>
      </c>
      <c r="B4" s="39" t="s">
        <v>172</v>
      </c>
      <c r="C4" s="39"/>
      <c r="D4" s="39"/>
      <c r="E4" s="39"/>
      <c r="F4" s="39"/>
      <c r="G4" s="40"/>
      <c r="H4" s="41"/>
      <c r="I4" s="42"/>
    </row>
    <row r="5" spans="1:9" x14ac:dyDescent="0.55000000000000004">
      <c r="A5" s="43"/>
      <c r="B5" s="44" t="s">
        <v>173</v>
      </c>
      <c r="C5" s="44"/>
      <c r="D5" s="44"/>
      <c r="E5" s="44"/>
      <c r="F5" s="44"/>
      <c r="G5" s="45"/>
      <c r="I5" s="46"/>
    </row>
    <row r="6" spans="1:9" ht="48" x14ac:dyDescent="0.55000000000000004">
      <c r="A6" s="43"/>
      <c r="B6" s="47" t="s">
        <v>174</v>
      </c>
      <c r="C6" s="48">
        <v>1</v>
      </c>
      <c r="D6" s="49">
        <v>1634300</v>
      </c>
      <c r="E6" s="49">
        <v>1652823.16</v>
      </c>
      <c r="F6" s="49">
        <v>1029400</v>
      </c>
      <c r="G6" s="50" t="s">
        <v>175</v>
      </c>
      <c r="H6" s="51">
        <f>E6-F6</f>
        <v>623423.15999999992</v>
      </c>
      <c r="I6" s="46"/>
    </row>
    <row r="7" spans="1:9" x14ac:dyDescent="0.55000000000000004">
      <c r="A7" s="43"/>
      <c r="B7" s="44" t="s">
        <v>176</v>
      </c>
      <c r="C7" s="44"/>
      <c r="D7" s="44"/>
      <c r="E7" s="44"/>
      <c r="F7" s="44"/>
      <c r="G7" s="45"/>
      <c r="I7" s="46"/>
    </row>
    <row r="8" spans="1:9" x14ac:dyDescent="0.55000000000000004">
      <c r="A8" s="43">
        <v>2</v>
      </c>
      <c r="B8" s="44" t="s">
        <v>177</v>
      </c>
      <c r="C8" s="44"/>
      <c r="D8" s="44"/>
      <c r="E8" s="44"/>
      <c r="F8" s="44"/>
      <c r="G8" s="45"/>
      <c r="I8" s="46"/>
    </row>
    <row r="9" spans="1:9" x14ac:dyDescent="0.55000000000000004">
      <c r="A9" s="43">
        <v>3</v>
      </c>
      <c r="B9" s="44" t="s">
        <v>178</v>
      </c>
      <c r="C9" s="43">
        <v>41</v>
      </c>
      <c r="D9" s="52">
        <v>6174018.5</v>
      </c>
      <c r="E9" s="53">
        <v>4509306.8999999994</v>
      </c>
      <c r="F9" s="52">
        <v>4730349.5</v>
      </c>
      <c r="G9" s="54" t="s">
        <v>175</v>
      </c>
      <c r="H9" s="55">
        <f>E9-F9</f>
        <v>-221042.60000000056</v>
      </c>
      <c r="I9" s="56" t="s">
        <v>179</v>
      </c>
    </row>
    <row r="10" spans="1:9" x14ac:dyDescent="0.55000000000000004">
      <c r="A10" s="57" t="s">
        <v>180</v>
      </c>
      <c r="B10" s="58"/>
      <c r="C10" s="59">
        <v>42</v>
      </c>
      <c r="D10" s="60">
        <f>D6+D9</f>
        <v>7808318.5</v>
      </c>
      <c r="E10" s="60">
        <v>6163441.6600000001</v>
      </c>
      <c r="F10" s="60">
        <v>5759749.5</v>
      </c>
      <c r="G10" s="61" t="s">
        <v>175</v>
      </c>
      <c r="H10" s="53">
        <f>-H6+H9</f>
        <v>-844465.76000000047</v>
      </c>
      <c r="I10" s="56" t="s">
        <v>179</v>
      </c>
    </row>
    <row r="11" spans="1:9" x14ac:dyDescent="0.55000000000000004">
      <c r="A11" s="62"/>
      <c r="B11" s="41"/>
      <c r="C11" s="41"/>
      <c r="D11" s="41"/>
      <c r="E11" s="41"/>
      <c r="F11" s="41"/>
      <c r="G11" s="41"/>
      <c r="H11" s="41"/>
    </row>
    <row r="12" spans="1:9" x14ac:dyDescent="0.55000000000000004">
      <c r="A12" s="63" t="s">
        <v>181</v>
      </c>
      <c r="B12" s="63"/>
      <c r="C12" s="63"/>
      <c r="D12" s="63"/>
      <c r="E12" s="63"/>
      <c r="F12" s="63"/>
      <c r="G12" s="63"/>
      <c r="H12" s="63"/>
    </row>
    <row r="13" spans="1:9" x14ac:dyDescent="0.55000000000000004">
      <c r="A13" s="63" t="s">
        <v>182</v>
      </c>
      <c r="B13" s="63"/>
      <c r="C13" s="63"/>
      <c r="D13" s="63"/>
      <c r="E13" s="63"/>
      <c r="F13" s="63"/>
      <c r="G13" s="63"/>
      <c r="H13" s="63"/>
    </row>
    <row r="14" spans="1:9" x14ac:dyDescent="0.55000000000000004">
      <c r="A14" s="63" t="s">
        <v>183</v>
      </c>
      <c r="B14" s="63"/>
      <c r="C14" s="63"/>
      <c r="D14" s="63"/>
      <c r="E14" s="63"/>
      <c r="F14" s="63"/>
      <c r="G14" s="63"/>
      <c r="H14" s="63"/>
    </row>
    <row r="16" spans="1:9" x14ac:dyDescent="0.55000000000000004">
      <c r="A16" s="65" t="s">
        <v>184</v>
      </c>
      <c r="B16" s="65"/>
      <c r="C16" s="63" t="s">
        <v>185</v>
      </c>
      <c r="D16" s="63"/>
      <c r="E16" s="63"/>
      <c r="F16" s="65" t="s">
        <v>186</v>
      </c>
      <c r="G16" s="65"/>
      <c r="H16" s="65"/>
    </row>
    <row r="17" spans="1:9" x14ac:dyDescent="0.55000000000000004">
      <c r="A17" s="65" t="s">
        <v>187</v>
      </c>
      <c r="B17" s="65"/>
      <c r="C17" s="63" t="s">
        <v>188</v>
      </c>
      <c r="D17" s="63"/>
      <c r="E17" s="63"/>
      <c r="F17" s="65" t="s">
        <v>189</v>
      </c>
      <c r="G17" s="65"/>
      <c r="H17" s="65"/>
    </row>
    <row r="18" spans="1:9" x14ac:dyDescent="0.55000000000000004">
      <c r="A18" s="65" t="s">
        <v>190</v>
      </c>
      <c r="B18" s="65"/>
      <c r="C18" s="63" t="s">
        <v>191</v>
      </c>
      <c r="D18" s="63"/>
      <c r="E18" s="63"/>
      <c r="F18" s="65" t="s">
        <v>192</v>
      </c>
      <c r="G18" s="65"/>
      <c r="H18" s="65"/>
    </row>
    <row r="19" spans="1:9" x14ac:dyDescent="0.55000000000000004">
      <c r="A19" s="37"/>
      <c r="C19" s="65" t="s">
        <v>193</v>
      </c>
      <c r="D19" s="65"/>
      <c r="E19" s="65"/>
    </row>
    <row r="20" spans="1:9" x14ac:dyDescent="0.55000000000000004">
      <c r="A20" s="63"/>
      <c r="B20" s="63"/>
      <c r="C20" s="63"/>
      <c r="D20" s="63"/>
      <c r="E20" s="63"/>
      <c r="F20" s="63"/>
      <c r="G20" s="63"/>
      <c r="H20" s="63"/>
      <c r="I20" s="63"/>
    </row>
  </sheetData>
  <mergeCells count="18">
    <mergeCell ref="A18:B18"/>
    <mergeCell ref="C18:E18"/>
    <mergeCell ref="F18:H18"/>
    <mergeCell ref="C19:E19"/>
    <mergeCell ref="A20:I20"/>
    <mergeCell ref="A14:H14"/>
    <mergeCell ref="A16:B16"/>
    <mergeCell ref="C16:E16"/>
    <mergeCell ref="F16:H16"/>
    <mergeCell ref="A17:B17"/>
    <mergeCell ref="C17:E17"/>
    <mergeCell ref="F17:H17"/>
    <mergeCell ref="A1:H1"/>
    <mergeCell ref="A2:H2"/>
    <mergeCell ref="G3:I3"/>
    <mergeCell ref="A10:B10"/>
    <mergeCell ref="A12:H12"/>
    <mergeCell ref="A13:H13"/>
  </mergeCells>
  <pageMargins left="0.31496062992125984" right="0.11811023622047245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Acer</cp:lastModifiedBy>
  <cp:lastPrinted>2026-04-21T04:36:23Z</cp:lastPrinted>
  <dcterms:created xsi:type="dcterms:W3CDTF">2020-07-13T02:47:19Z</dcterms:created>
  <dcterms:modified xsi:type="dcterms:W3CDTF">2026-05-11T05:00:40Z</dcterms:modified>
</cp:coreProperties>
</file>