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E968080D-6659-4DBE-84A9-31E2218228C2}" xr6:coauthVersionLast="47" xr6:coauthVersionMax="47" xr10:uidLastSave="{00000000-0000-0000-0000-000000000000}"/>
  <bookViews>
    <workbookView xWindow="7200" yWindow="4185" windowWidth="21600" windowHeight="11295" activeTab="1" xr2:uid="{00000000-000D-0000-FFFF-FFFF00000000}"/>
  </bookViews>
  <sheets>
    <sheet name="สรุปผล" sheetId="5" r:id="rId1"/>
    <sheet name="งบหน้าสรุป" sheetId="6" r:id="rId2"/>
  </sheets>
  <definedNames>
    <definedName name="_xlnm.Print_Titles" localSheetId="0">สรุปผล!$3:$3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6" l="1"/>
  <c r="E10" i="6"/>
  <c r="H10" i="6" s="1"/>
  <c r="D10" i="6"/>
  <c r="C10" i="6"/>
  <c r="H9" i="6"/>
  <c r="F46" i="5"/>
  <c r="D46" i="5"/>
  <c r="C46" i="5"/>
  <c r="G14" i="5" l="1"/>
  <c r="G13" i="5"/>
  <c r="G12" i="5"/>
  <c r="G11" i="5"/>
  <c r="G43" i="5" l="1"/>
  <c r="G42" i="5"/>
  <c r="G41" i="5"/>
  <c r="G40" i="5"/>
  <c r="G39" i="5"/>
  <c r="G38" i="5"/>
  <c r="G37" i="5"/>
  <c r="G36" i="5"/>
  <c r="G35" i="5"/>
  <c r="G34" i="5"/>
  <c r="G33" i="5"/>
  <c r="G32" i="5"/>
  <c r="G31" i="5"/>
  <c r="G10" i="5" l="1"/>
  <c r="G9" i="5"/>
  <c r="G8" i="5"/>
  <c r="G7" i="5"/>
  <c r="G6" i="5"/>
  <c r="G5" i="5"/>
  <c r="G4" i="5"/>
  <c r="G21" i="5"/>
  <c r="G20" i="5"/>
  <c r="G19" i="5"/>
  <c r="G18" i="5"/>
  <c r="I46" i="5"/>
  <c r="G30" i="5"/>
  <c r="G29" i="5"/>
  <c r="G28" i="5"/>
  <c r="G27" i="5"/>
  <c r="G26" i="5"/>
  <c r="G25" i="5"/>
  <c r="G24" i="5"/>
  <c r="G23" i="5"/>
  <c r="G22" i="5"/>
  <c r="G17" i="5"/>
  <c r="G16" i="5"/>
  <c r="G15" i="5"/>
</calcChain>
</file>

<file path=xl/sharedStrings.xml><?xml version="1.0" encoding="utf-8"?>
<sst xmlns="http://schemas.openxmlformats.org/spreadsheetml/2006/main" count="284" uniqueCount="195">
  <si>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</si>
  <si>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</si>
  <si>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</si>
  <si>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วิธีซื้อ/จ้าง</t>
  </si>
  <si>
    <t>เฉพาะเจาะจง</t>
  </si>
  <si>
    <t>จัดซื้อวัสดุเชื้อเพลิงและหล่อลื่น</t>
  </si>
  <si>
    <t>จัดซื้อวัสดุสำนักงาน</t>
  </si>
  <si>
    <t>จ้างเหมาคนงานประจำรถบรรทุกขยะ</t>
  </si>
  <si>
    <t>จ้างเหมาทำความสะอาด สนง.</t>
  </si>
  <si>
    <t>จ้างเหมาคนงานขับรถบรรทุกขยะ</t>
  </si>
  <si>
    <t>วงเงินที่จะซื้อหรือจ้าง (บาท)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</si>
  <si>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</si>
  <si>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</si>
  <si>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</si>
  <si>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ราคากลาง (บาท)</t>
  </si>
  <si>
    <t>ผู้เสนอราคาและราคาที่เสนอ</t>
  </si>
  <si>
    <t>เลขที่และวันที่ของสัญญาหรือ ข้อตกลงในการซื้อหรือจ้าง</t>
  </si>
  <si>
    <t>จ้างเหมาเวรยาม สนง.</t>
  </si>
  <si>
    <t xml:space="preserve">   นายสมรส  ทุมมา   5,000.00  บาท</t>
  </si>
  <si>
    <t>นายชนะพงศ์  สอนกลาง   7,500.00 บาท</t>
  </si>
  <si>
    <t>นางทินกร  สาโสภา  8,000.00 บาท</t>
  </si>
  <si>
    <t xml:space="preserve">        นายมีชัย  พิมูล        7,500.00 บาท</t>
  </si>
  <si>
    <t>นายบุญถม  โพธิชัยเลิศ    7,500  บาท</t>
  </si>
  <si>
    <t xml:space="preserve">นายสำราญ  จันทาสูงเนิน    7,500.00 บาท </t>
  </si>
  <si>
    <t xml:space="preserve"> นางสุภาวดี  นวลฉวี   8,000.00 บาท</t>
  </si>
  <si>
    <t>จัดซื้อวัสดุคอมพิวเตอร์</t>
  </si>
  <si>
    <t>สรุปผลการดำเนินการจัดซื้อจัดจ้าง  ประจำเดือน มกราคม 2568  ปีงบประมาณ พ.ศ. 2568</t>
  </si>
  <si>
    <t>จ้างเหมาต่อสัญญาค่าเข้าพื้นที่บริการอินเตอร๋เน็ต</t>
  </si>
  <si>
    <t>บจ.ไทม์สมีเดีย เว็บดีไซน์  8,000.00  บาท</t>
  </si>
  <si>
    <t>จ้างเหมาทำตรายาง</t>
  </si>
  <si>
    <t>ร้านโรงพิมพ์เทพประทาย   700.00  บาท</t>
  </si>
  <si>
    <t>จ้างซ่อมเครื่องปริ้นเตอร์</t>
  </si>
  <si>
    <t>ร้านศักดิ์ชายคอมพิวเตอร์   200.00  บาท</t>
  </si>
  <si>
    <t>จ้างเหมาประดับตกแต่งซุ้มตำบลดอนมันพร้อมรื้อถอน โครงการงานบุญกุ้มข้าวใหญ่ฯ</t>
  </si>
  <si>
    <t>นางสาวนงนุช  บุตรเจริญ   30,000.00  บาท</t>
  </si>
  <si>
    <t>จ้างเหมาตกแต่งริ้วขบวนแห่ โครงการงานบุญกุ้มข้าวใหญ่ฯ</t>
  </si>
  <si>
    <t>นางสาวนงนุช  บุตรเจริญ   35,000.00  บาท</t>
  </si>
  <si>
    <t>จ้างเหมาแต่งหน้าพร้อมจัดหาชุดการแสดงและเครื่องประดับ โครงการงานบุญกุ้มข้าวใหญ่ฯ</t>
  </si>
  <si>
    <t>นายชูเกียรติ์  ประทุมคำ   25,000.00  บาท</t>
  </si>
  <si>
    <t xml:space="preserve"> ใบสั่งจ้าง เลขที่ 45/2568 วันที่ 17 ม.ค. 2568</t>
  </si>
  <si>
    <t>จ้างเหมาวางท่อระบายน้ำ ม.4 บ้านดอนสั้น</t>
  </si>
  <si>
    <t>นางปราณี  จันบัติ   5,500.00  บาท</t>
  </si>
  <si>
    <t>จัดซื้อครุภัณสำนักงาน รายการ ตู้เก็บเอกสาร</t>
  </si>
  <si>
    <t>บริษัท มีภูมิมีโฮม จำกัด 6,000.00  บาท</t>
  </si>
  <si>
    <t>จัดซื้อครุภัณคอมพิวเตอร์  รายการ เครื่องคอมพิวเตอร์</t>
  </si>
  <si>
    <t>บจ.ใต้ฟ้ามอเตอร์ คอมพิวเตอร์ 40,000.00  บาท</t>
  </si>
  <si>
    <t xml:space="preserve">จัดซื้อครุภัณคอมพิวเตอร์  รายการ เครื่องคอมพิวเตอร์ </t>
  </si>
  <si>
    <t>บจ.ใต้ฟ้ามอเตอร์ คอมพิวเตอร์ 60,000.00  บาท</t>
  </si>
  <si>
    <t>บจ.ใต้ฟ้ามอเตอร์ คอมพิวเตอร์ 20,000.00  บาท</t>
  </si>
  <si>
    <t>จัดซื้อของรางวัล โครงกาจัดงานวันเด็ก</t>
  </si>
  <si>
    <t>บริษัท วงศ์สงวนสหวิศ จำกัด 1,740.00  บาท</t>
  </si>
  <si>
    <t>ก่อสร้างถนนหินคลุก สายบ้านนางธันญากร บุไธสง - ศาลปู่ตา หมู่ที่ 1 บ้านหนองอ้อ</t>
  </si>
  <si>
    <t xml:space="preserve">  หจก.อึ้งทงอิก คอนสตรัคชั่น   76,300.00  บาท</t>
  </si>
  <si>
    <t>ก่อสร้างถนนหินคลุก สายจากนานางเตือน จ่าภพ - นานางละมัย กล้าหาญ หมู่ที่ 1 บ้านหนองอ้อ</t>
  </si>
  <si>
    <t xml:space="preserve">  หจก.อึ้งทงอิก คอนสตรัคชั่น   270,000.00  บาท</t>
  </si>
  <si>
    <t>ก่อสร้างถนนหินคลุกจากโนนบักคต - โนนเพ็กใหญ่ หมู่ที่ 9</t>
  </si>
  <si>
    <t xml:space="preserve">  หจก.อึ้งทงอิก คอนสตรัคชั่น   111,500.00  บาท</t>
  </si>
  <si>
    <t>ก่อสร้างถนนหินคลุกจากวัดป่าดอนตะวัน - คลองอีสานเขียว หมู่ที่ 4 บ้านดอนสั้น</t>
  </si>
  <si>
    <t xml:space="preserve">  หจก.อึ้งทงอิก คอนสตรัคชั่น   115,500.00  บาท</t>
  </si>
  <si>
    <t>สัญญาจ้าง  เลขที่ 6/2568  วันที่  13 ม.ค. 2568</t>
  </si>
  <si>
    <t>ก่อสร้างถนนหินคลุก สายจากถนนลาดยางวัดปลักแรต - ถนนคอนกรีตเสริมเหล็กบ้านท่าสวนยา หมู่ที่ 3 บ้านปลักแรต</t>
  </si>
  <si>
    <t xml:space="preserve">  หจก.อึ้งทงอิก คอนสตรัคชั่น   279,000.00  บาท</t>
  </si>
  <si>
    <t>ก่อสร้างถนนหินคลุกเรียบคลองอีสานเขียวจากโนนน้อย - โนนไผ่ หมู่ที่ 6 บ้านหนองยาง</t>
  </si>
  <si>
    <t>นางปราณี  จันบัติ     90,000.00  บาท</t>
  </si>
  <si>
    <t>ก่อสร้างถนนหินคลุกเรียบคลองอีสานเขียวจากโนนน้อย - โนนคอกควาย หมู่ที่ 6 บ้านหนองยาง</t>
  </si>
  <si>
    <t>นางปราณี  จันบัติ    442,000.00  บาท</t>
  </si>
  <si>
    <t xml:space="preserve">ก่อสร้างถนนดินจากนานางหนู - คลองอีสานเขียวหลังวัดป่า  หมู่ที่ 10 บ้านคอกหมู  </t>
  </si>
  <si>
    <t>นางปราณี  จันบัติ    277,000.00  บาท</t>
  </si>
  <si>
    <t>ก่อสร้างถนนคอนกรีตเสริมเหล็ก จากบ้านนายประมูล จันทร์คำวงษ์ - บ้านนางลอย จันทร์คำวงษ์ หมู่ที่ 6 บ้านหนองยาง</t>
  </si>
  <si>
    <t>หจก.มั่งมีทรัพย์ศรีสุข   279,000.00  บาท</t>
  </si>
  <si>
    <t>ก่อสร้างถนนคอนกรีตเสริมเหล็ก สายบ้านดอนใหญ่ - บ้านขุย ตำบลหนองหลัก อ.ชุมพวง จ.นครราชสีมา หมู่ที่ 8 บ้านดอนใหญ่</t>
  </si>
  <si>
    <t>หจก.มั่งมีทรัพย์ศรีสุข   406,000.00  บาท</t>
  </si>
  <si>
    <t>ก่อสร้างถนนหินคลุก จากนานางชาลี บรรดาศักดิ์ - นานางสายฝน ชัยลิ้นฟ้า หมู่ที่ 7</t>
  </si>
  <si>
    <t xml:space="preserve"> ร้านแสงชัย วัสดุก่อสร้าง    195,000.00  บาท</t>
  </si>
  <si>
    <t>ก่อสร้างถนนหินคลุก จากนานายขุนบริบูรณ์  - นานายอุดม ปัญญาสิทธิ์  หมู่ที่ 7  บ้านโนนสมบูรณ์</t>
  </si>
  <si>
    <t xml:space="preserve"> ร้านแสงชัย วัสดุก่อสร้าง    182,500.00  บาท</t>
  </si>
  <si>
    <t xml:space="preserve">ก่อสร้างถนนหินคลุกจากข้างบ้านนางเกสร  มาตย์นอก  -  โคกหนองนานายสุนทร  ชัยจันดา  หมู่ที่ 7  บ้านโนนสมบูรณ์  </t>
  </si>
  <si>
    <t xml:space="preserve"> ร้านแสงชัย วัสดุก่อสร้าง    151,000.00  บาท</t>
  </si>
  <si>
    <t xml:space="preserve">ก่อสร้างถนนหินคลุกสายหลังอบต. - ถนนลาดยาง หมู่ที่ 9 บ้านลิ้นฟ้า  </t>
  </si>
  <si>
    <t xml:space="preserve">  หจก.อึ้งทงอิก คอนสตรัคชั่น   84,000.00  บาท</t>
  </si>
  <si>
    <t>จัดซื้อครุภัณคอมพิวเตอร์  รายการ เครื่องปริ้นเตอร์ จำนวน 2 เครื่อง</t>
  </si>
  <si>
    <t>บจ.ใต้ฟ้ามอเตอร์ คอมพิวเตอร์ 16,000.00  บาท</t>
  </si>
  <si>
    <t>บจ.ใต้ฟ้ามอเตอร์ คอมพิวเตอร์ 6,570.00  บาท</t>
  </si>
  <si>
    <t>จัดซื้อวัสดุวิทยาศาสตร์หรือการแพทย์</t>
  </si>
  <si>
    <t>ร้านสยามพาณิชย์ 25,200.00  บาท</t>
  </si>
  <si>
    <t>บริษัท วงศ์สงวนสหวิศ จำกัด 9,650.00  บาท</t>
  </si>
  <si>
    <t xml:space="preserve">            ปั้มรวงทอง            12,121.10  บาท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</si>
  <si>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</si>
  <si>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</si>
  <si>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</si>
  <si>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</si>
  <si>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</si>
  <si>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</si>
  <si>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</si>
  <si>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</si>
  <si>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</si>
  <si>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</si>
  <si>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</si>
  <si>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</si>
  <si>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</si>
  <si>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</si>
  <si>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</si>
  <si>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</si>
  <si>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</si>
  <si>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</si>
  <si>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</si>
  <si>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</si>
  <si>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</si>
  <si>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</si>
  <si>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</si>
  <si>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</si>
  <si>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</si>
  <si>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</si>
  <si>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</si>
  <si>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</si>
  <si>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</si>
  <si>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</si>
  <si>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</si>
  <si>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</si>
  <si>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</si>
  <si>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</si>
  <si>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</si>
  <si>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</si>
  <si>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</si>
  <si>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</si>
  <si>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</si>
  <si>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</si>
  <si>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ร้านสยามพาณิชย์ 21,000.00  บาท</t>
  </si>
  <si>
    <t>ใบสั่งซื้อ เลขที่ 18/2568   วันที่  17 ม.ค. 2568</t>
  </si>
  <si>
    <t>ใบสั่งซื้อ                      เลขที่ 12/2568             วันที่  3 ม.ค. 2568</t>
  </si>
  <si>
    <t>ใบสั่งซื้อ                      เลขที่ 13/2568              วันที่  3 ม.ค. 2568</t>
  </si>
  <si>
    <t>ใบสั่งซื้อ                      เลขที่ 14/2568             วันที่  3 ม.ค. 2568</t>
  </si>
  <si>
    <t>ใบสั่งซื้อ                      เลขที่ 15/2568             วันที่  3 ม.ค. 2568</t>
  </si>
  <si>
    <t>ใบสั่งซื้อ                      เลขที่ 16/2568             วันที่  3 ม.ค. 2568</t>
  </si>
  <si>
    <t>ใบสั่งซื้อ                      เลขที่ 17/2568             วันที่  8 ม.ค. 2568</t>
  </si>
  <si>
    <t>ใบสั่งซื้อ                      เลขที่ 19/2568              วันที่  22 ม.ค. 2568</t>
  </si>
  <si>
    <t>ใบสั่งซื้อ                      เลขที่ 20/2568              วันที่  22 ม.ค. 2568</t>
  </si>
  <si>
    <t>ใบสั่งซื้อ                      เลขที่ 21/2568             วันที่  22 ม.ค. 2568</t>
  </si>
  <si>
    <t>ใบสั่งซื้อ                      เลขที่ 22/2568             วันที่  22 ม.ค. 2568</t>
  </si>
  <si>
    <t xml:space="preserve"> ใบสั่งจ้าง                    เลขที่ 41/2568              วันที่  9 ม.ค. 2568</t>
  </si>
  <si>
    <t xml:space="preserve"> ใบสั่งจ้าง                    เลขที่ 42/2568             วันที่  10 ม.ค. 2568</t>
  </si>
  <si>
    <t xml:space="preserve"> ใบสั่งจ้าง                    เลขที่ 43/2568             วันที่ 10 ม.ค. 2568</t>
  </si>
  <si>
    <t xml:space="preserve"> ใบสั่งจ้าง                    เลขที่ 44/2568             วันที่ 17 ม.ค. 2568</t>
  </si>
  <si>
    <t xml:space="preserve"> ใบสั่งจ้าง                    เลขที่ 46/2568             วันที่ 17 ม.ค. 2568</t>
  </si>
  <si>
    <t xml:space="preserve"> ใบสั่งจ้าง                    เลขที่ 47/2568             วันที่ 17 ม.ค. 2568</t>
  </si>
  <si>
    <t xml:space="preserve">ใบสั่งจ้าง                     เลขที่   48/2568          วันที่  31  ม.ค. 2568 </t>
  </si>
  <si>
    <t xml:space="preserve"> ใบสั่งจ้าง                     เลขที่  49/2568             วันที่  31  ม.ค. 2568 </t>
  </si>
  <si>
    <t xml:space="preserve"> ใบสั่งจ้าง                    เลขที่ 50/2568             วันที่  31  ม.ค. 2568 </t>
  </si>
  <si>
    <t xml:space="preserve"> ใบสั่งจ้าง                    เลขที่ 51/2568             วันที่  31  ม.ค. 2568 </t>
  </si>
  <si>
    <t xml:space="preserve"> ใบสั่งจ้าง                    เลขที่ 52/2568              วันที่  31  ม.ค. 2568 </t>
  </si>
  <si>
    <t xml:space="preserve"> ใบสั่งจ้าง                    เลขที่ 53/2568             วันที่  31  ม.ค. 2568 </t>
  </si>
  <si>
    <t xml:space="preserve"> ใบสั่งจ้าง                    เลขที่ 54/2568             วันที่  31  ม.ค. 2568 </t>
  </si>
  <si>
    <t>สัญญาซื้อขาย              เลขที่ 5/2568              วันที่  27 ธ.ค. 2567</t>
  </si>
  <si>
    <t>สัญญาจ้าง                   เลขที่ 3/2568               วันที่  8 ม.ค. 2568</t>
  </si>
  <si>
    <t>สัญญาจ้าง                   เลขที่ 4/2568              วันที่  8 ม.ค. 2568</t>
  </si>
  <si>
    <t>สัญญาจ้าง                  เลขที่ 5/2568              วันที่  8 ม.ค. 2568</t>
  </si>
  <si>
    <t>สัญญาจ้าง                  เลขที่ 7/2568              วันที่  13 ม.ค. 2568</t>
  </si>
  <si>
    <t>สัญญาจ้าง                  เลขที่ 8/2568              วันที่  15 ม.ค. 2568</t>
  </si>
  <si>
    <t>สัญญาจ้าง                   เลขที่ 9/2568              วันที่  15 ม.ค. 2568</t>
  </si>
  <si>
    <t>สัญญาจ้าง                    เลขที่ 10/2568             วันที่  15 ม.ค. 2568</t>
  </si>
  <si>
    <t>สัญญาจ้าง                   เลขที่ 11/2568             วันที่  21 ม.ค. 2568</t>
  </si>
  <si>
    <t>สัญญาจ้าง                  เลขที่ 12/2568             วันที่  21 ม.ค. 2568</t>
  </si>
  <si>
    <t>สัญญาจ้าง                  เลขที่ 13/2568             วันที่  22 ม.ค. 2568</t>
  </si>
  <si>
    <t>สัญญาจ้าง                  เลขที่ 14/2568             วันที่  22 ม.ค. 2568</t>
  </si>
  <si>
    <t>สัญญาจ้าง                   เลขที่ 15/2568             วันที่  22 ม.ค. 2568</t>
  </si>
  <si>
    <t>สัญญาจ้าง                   เลขที่ 16/2568             วันที่  23 ม.ค. 2568</t>
  </si>
  <si>
    <t>งบหน้าสรุปผลการจัดซื้อจัดจ้าง  ประจำเดือน  มกราคม 2568  ปีงบประมาณ พ.ศ. 2568</t>
  </si>
  <si>
    <t>งานจัดซื้อจัดจ้าง</t>
  </si>
  <si>
    <t>จำนวนโครงการ</t>
  </si>
  <si>
    <t xml:space="preserve">รวมวงเงินงบประมาณ 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</si>
  <si>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</si>
  <si>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</si>
  <si>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</si>
  <si>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</si>
  <si>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-วิธีตลาดอิเล็กทรอนิกส์ (E-market)</t>
  </si>
  <si>
    <t xml:space="preserve"> -วิธีประกวดราคาอิเล็กทรอนิกส์ (E-bidding)</t>
  </si>
  <si>
    <t xml:space="preserve">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</si>
  <si>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</si>
  <si>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</si>
  <si>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</si>
  <si>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</si>
  <si>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</si>
  <si>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 xml:space="preserve">                                             ได้นำข้อมูลเกี่ยวกับการจัดซื้อจัดจ้างตามแบบ สขร.1 (ประจำเดือน มกราคม 2568)</t>
  </si>
  <si>
    <r>
      <t xml:space="preserve">                                            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</si>
  <si>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                                        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</t>
    </r>
  </si>
  <si>
    <t>ลงชื่อ.....................................................................</t>
  </si>
  <si>
    <t xml:space="preserve">      ลงชื่อ  ..................................................................</t>
  </si>
  <si>
    <t xml:space="preserve"> ลงชื่อ.................................................................</t>
  </si>
  <si>
    <t>(นางเรืองอุไร  มาตย์นอก)</t>
  </si>
  <si>
    <t xml:space="preserve">                    (นางเรืองอุไร  มาตย์นอก)</t>
  </si>
  <si>
    <t>(นายอภินันท์  มโนรมย์)</t>
  </si>
  <si>
    <t>ผู้อำนวยการกองคลัง</t>
  </si>
  <si>
    <t xml:space="preserve">          ผู้อำนวยการกองคลัง  รักษาราชการแทน </t>
  </si>
  <si>
    <t>นายกองค์การบริหารส่วนตำบลดอนมัน</t>
  </si>
  <si>
    <t xml:space="preserve">      ปลัดองค์การบริหารส่วนตำบลดอนมัน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</si>
</sst>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sz val="18"/>
      <color theme="1"/>
      <name val="Cordia New"/>
      <family val="2"/>
      <charset val="222"/>
    </font>
    <font>
      <sz val="15"/>
      <color theme="1"/>
      <name val="Cordia New"/>
      <family val="2"/>
      <charset val="222"/>
    </font>
    <font>
      <sz val="14"/>
      <color theme="1"/>
      <name val="Cordia New"/>
      <family val="2"/>
      <charset val="222"/>
    </font>
    <font>
      <sz val="16"/>
      <color theme="1"/>
      <name val="Cordia New"/>
      <family val="2"/>
      <charset val="222"/>
    </font>
    <font>
      <sz val="16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2" fillId="0" borderId="0" xfId="0" applyNumberFormat="1" applyFont="1"/>
    <xf numFmtId="43" fontId="2" fillId="0" borderId="0" xfId="1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43" fontId="9" fillId="0" borderId="10" xfId="1" applyFont="1" applyBorder="1"/>
    <xf numFmtId="43" fontId="9" fillId="0" borderId="11" xfId="1" applyFont="1" applyBorder="1"/>
    <xf numFmtId="43" fontId="9" fillId="0" borderId="0" xfId="0" applyNumberFormat="1" applyFont="1"/>
    <xf numFmtId="0" fontId="9" fillId="0" borderId="2" xfId="0" applyFont="1" applyBorder="1" applyAlignment="1">
      <alignment horizontal="center"/>
    </xf>
    <xf numFmtId="43" fontId="9" fillId="0" borderId="2" xfId="1" applyFont="1" applyBorder="1"/>
    <xf numFmtId="43" fontId="9" fillId="0" borderId="4" xfId="1" applyFont="1" applyBorder="1"/>
    <xf numFmtId="43" fontId="9" fillId="0" borderId="5" xfId="0" applyNumberFormat="1" applyFont="1" applyBorder="1"/>
    <xf numFmtId="0" fontId="9" fillId="0" borderId="6" xfId="0" applyFont="1" applyBorder="1"/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0"/>
  <sheetViews>
    <sheetView view="pageBreakPreview" zoomScaleNormal="100" zoomScaleSheetLayoutView="100" workbookViewId="0">
      <selection activeCell="H47" sqref="H47"/>
    </sheetView>
  </sheetViews>
  <sheetFormatPr defaultColWidth="9" defaultRowHeight="24" x14ac:dyDescent="0.55000000000000004"/>
  <cols>
    <col min="1" max="1" width="4.875" style="1" customWidth="1"/>
    <col min="2" max="2" width="23.25" style="2" customWidth="1"/>
    <col min="3" max="4" width="12.75" style="9" customWidth="1"/>
    <col min="5" max="5" width="9.875" style="1" customWidth="1"/>
    <col min="6" max="6" width="21.625" style="1" customWidth="1"/>
    <col min="7" max="7" width="22.25" style="1" customWidth="1"/>
    <col min="8" max="8" width="12.75" style="2" customWidth="1"/>
    <col min="9" max="9" width="17.375" style="1" customWidth="1"/>
    <col min="10" max="16384" width="9" style="2"/>
  </cols>
  <sheetData>
    <row r="1" spans="1:9" s="10" customFormat="1" ht="30.75" x14ac:dyDescent="0.7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s="10" customFormat="1" ht="30.75" x14ac:dyDescent="0.7">
      <c r="A2" s="50" t="s">
        <v>26</v>
      </c>
      <c r="B2" s="50"/>
      <c r="C2" s="50"/>
      <c r="D2" s="50"/>
      <c r="E2" s="50"/>
      <c r="F2" s="50"/>
      <c r="G2" s="50"/>
      <c r="H2" s="50"/>
      <c r="I2" s="50"/>
    </row>
    <row r="3" spans="1:9" ht="80.45" customHeight="1" x14ac:dyDescent="0.55000000000000004">
      <c r="A3" s="13" t="s">
        <v>1</v>
      </c>
      <c r="B3" s="11" t="s">
        <v>2</v>
      </c>
      <c r="C3" s="12" t="s">
        <v>10</v>
      </c>
      <c r="D3" s="12" t="s">
        <v>14</v>
      </c>
      <c r="E3" s="11" t="s">
        <v>3</v>
      </c>
      <c r="F3" s="13" t="s">
        <v>15</v>
      </c>
      <c r="G3" s="13" t="s">
        <v>11</v>
      </c>
      <c r="H3" s="13" t="s">
        <v>12</v>
      </c>
      <c r="I3" s="13" t="s">
        <v>16</v>
      </c>
    </row>
    <row r="4" spans="1:9" ht="80.45" customHeight="1" x14ac:dyDescent="0.55000000000000004">
      <c r="A4" s="14" t="s">
        <v>87</v>
      </c>
      <c r="B4" s="15" t="s">
        <v>42</v>
      </c>
      <c r="C4" s="16">
        <v>6600</v>
      </c>
      <c r="D4" s="16">
        <v>6600</v>
      </c>
      <c r="E4" s="17" t="s">
        <v>4</v>
      </c>
      <c r="F4" s="18" t="s">
        <v>43</v>
      </c>
      <c r="G4" s="18" t="str">
        <f t="shared" ref="G4:G10" si="0">F4</f>
        <v>บริษัท มีภูมิมีโฮม จำกัด 6,000.00  บาท</v>
      </c>
      <c r="H4" s="18" t="s">
        <v>13</v>
      </c>
      <c r="I4" s="25" t="s">
        <v>129</v>
      </c>
    </row>
    <row r="5" spans="1:9" ht="80.45" customHeight="1" x14ac:dyDescent="0.55000000000000004">
      <c r="A5" s="14" t="s">
        <v>88</v>
      </c>
      <c r="B5" s="15" t="s">
        <v>46</v>
      </c>
      <c r="C5" s="16">
        <v>40000</v>
      </c>
      <c r="D5" s="16">
        <v>40000</v>
      </c>
      <c r="E5" s="17" t="s">
        <v>4</v>
      </c>
      <c r="F5" s="18" t="s">
        <v>45</v>
      </c>
      <c r="G5" s="18" t="str">
        <f t="shared" si="0"/>
        <v>บจ.ใต้ฟ้ามอเตอร์ คอมพิวเตอร์ 40,000.00  บาท</v>
      </c>
      <c r="H5" s="18" t="s">
        <v>13</v>
      </c>
      <c r="I5" s="25" t="s">
        <v>130</v>
      </c>
    </row>
    <row r="6" spans="1:9" ht="80.45" customHeight="1" x14ac:dyDescent="0.55000000000000004">
      <c r="A6" s="14" t="s">
        <v>89</v>
      </c>
      <c r="B6" s="15" t="s">
        <v>44</v>
      </c>
      <c r="C6" s="16">
        <v>60000</v>
      </c>
      <c r="D6" s="16">
        <v>60000</v>
      </c>
      <c r="E6" s="17" t="s">
        <v>4</v>
      </c>
      <c r="F6" s="18" t="s">
        <v>47</v>
      </c>
      <c r="G6" s="18" t="str">
        <f t="shared" si="0"/>
        <v>บจ.ใต้ฟ้ามอเตอร์ คอมพิวเตอร์ 60,000.00  บาท</v>
      </c>
      <c r="H6" s="18" t="s">
        <v>13</v>
      </c>
      <c r="I6" s="25" t="s">
        <v>131</v>
      </c>
    </row>
    <row r="7" spans="1:9" ht="80.45" customHeight="1" x14ac:dyDescent="0.55000000000000004">
      <c r="A7" s="14" t="s">
        <v>90</v>
      </c>
      <c r="B7" s="15" t="s">
        <v>44</v>
      </c>
      <c r="C7" s="16">
        <v>20000</v>
      </c>
      <c r="D7" s="16">
        <v>20000</v>
      </c>
      <c r="E7" s="17" t="s">
        <v>4</v>
      </c>
      <c r="F7" s="18" t="s">
        <v>48</v>
      </c>
      <c r="G7" s="18" t="str">
        <f t="shared" si="0"/>
        <v>บจ.ใต้ฟ้ามอเตอร์ คอมพิวเตอร์ 20,000.00  บาท</v>
      </c>
      <c r="H7" s="18" t="s">
        <v>13</v>
      </c>
      <c r="I7" s="25" t="s">
        <v>132</v>
      </c>
    </row>
    <row r="8" spans="1:9" ht="80.45" customHeight="1" x14ac:dyDescent="0.55000000000000004">
      <c r="A8" s="14" t="s">
        <v>91</v>
      </c>
      <c r="B8" s="15" t="s">
        <v>44</v>
      </c>
      <c r="C8" s="16">
        <v>20000</v>
      </c>
      <c r="D8" s="16">
        <v>20000</v>
      </c>
      <c r="E8" s="17" t="s">
        <v>4</v>
      </c>
      <c r="F8" s="18" t="s">
        <v>48</v>
      </c>
      <c r="G8" s="18" t="str">
        <f t="shared" si="0"/>
        <v>บจ.ใต้ฟ้ามอเตอร์ คอมพิวเตอร์ 20,000.00  บาท</v>
      </c>
      <c r="H8" s="18" t="s">
        <v>13</v>
      </c>
      <c r="I8" s="25" t="s">
        <v>133</v>
      </c>
    </row>
    <row r="9" spans="1:9" ht="80.45" customHeight="1" x14ac:dyDescent="0.55000000000000004">
      <c r="A9" s="14" t="s">
        <v>92</v>
      </c>
      <c r="B9" s="15" t="s">
        <v>49</v>
      </c>
      <c r="C9" s="16">
        <v>21000</v>
      </c>
      <c r="D9" s="16">
        <v>21000</v>
      </c>
      <c r="E9" s="17" t="s">
        <v>4</v>
      </c>
      <c r="F9" s="18" t="s">
        <v>127</v>
      </c>
      <c r="G9" s="18" t="str">
        <f t="shared" si="0"/>
        <v>ร้านสยามพาณิชย์ 21,000.00  บาท</v>
      </c>
      <c r="H9" s="18" t="s">
        <v>13</v>
      </c>
      <c r="I9" s="25" t="s">
        <v>134</v>
      </c>
    </row>
    <row r="10" spans="1:9" ht="80.45" customHeight="1" x14ac:dyDescent="0.55000000000000004">
      <c r="A10" s="14" t="s">
        <v>93</v>
      </c>
      <c r="B10" s="15" t="s">
        <v>25</v>
      </c>
      <c r="C10" s="16">
        <v>1740</v>
      </c>
      <c r="D10" s="16">
        <v>1740</v>
      </c>
      <c r="E10" s="17" t="s">
        <v>4</v>
      </c>
      <c r="F10" s="18" t="s">
        <v>50</v>
      </c>
      <c r="G10" s="18" t="str">
        <f t="shared" si="0"/>
        <v>บริษัท วงศ์สงวนสหวิศ จำกัด 1,740.00  บาท</v>
      </c>
      <c r="H10" s="18" t="s">
        <v>13</v>
      </c>
      <c r="I10" s="25" t="s">
        <v>128</v>
      </c>
    </row>
    <row r="11" spans="1:9" ht="80.45" customHeight="1" x14ac:dyDescent="0.55000000000000004">
      <c r="A11" s="14" t="s">
        <v>94</v>
      </c>
      <c r="B11" s="15" t="s">
        <v>80</v>
      </c>
      <c r="C11" s="16">
        <v>16000</v>
      </c>
      <c r="D11" s="16">
        <v>16000</v>
      </c>
      <c r="E11" s="17" t="s">
        <v>4</v>
      </c>
      <c r="F11" s="18" t="s">
        <v>81</v>
      </c>
      <c r="G11" s="18" t="str">
        <f t="shared" ref="G11" si="1">F11</f>
        <v>บจ.ใต้ฟ้ามอเตอร์ คอมพิวเตอร์ 16,000.00  บาท</v>
      </c>
      <c r="H11" s="18" t="s">
        <v>13</v>
      </c>
      <c r="I11" s="25" t="s">
        <v>135</v>
      </c>
    </row>
    <row r="12" spans="1:9" ht="80.45" customHeight="1" x14ac:dyDescent="0.55000000000000004">
      <c r="A12" s="14" t="s">
        <v>95</v>
      </c>
      <c r="B12" s="15" t="s">
        <v>25</v>
      </c>
      <c r="C12" s="16">
        <v>6570</v>
      </c>
      <c r="D12" s="16">
        <v>6570</v>
      </c>
      <c r="E12" s="17" t="s">
        <v>4</v>
      </c>
      <c r="F12" s="18" t="s">
        <v>82</v>
      </c>
      <c r="G12" s="18" t="str">
        <f t="shared" ref="G12" si="2">F12</f>
        <v>บจ.ใต้ฟ้ามอเตอร์ คอมพิวเตอร์ 6,570.00  บาท</v>
      </c>
      <c r="H12" s="18" t="s">
        <v>13</v>
      </c>
      <c r="I12" s="25" t="s">
        <v>136</v>
      </c>
    </row>
    <row r="13" spans="1:9" ht="80.45" customHeight="1" x14ac:dyDescent="0.55000000000000004">
      <c r="A13" s="14" t="s">
        <v>96</v>
      </c>
      <c r="B13" s="15" t="s">
        <v>83</v>
      </c>
      <c r="C13" s="16">
        <v>25200</v>
      </c>
      <c r="D13" s="16">
        <v>25200</v>
      </c>
      <c r="E13" s="17" t="s">
        <v>4</v>
      </c>
      <c r="F13" s="18" t="s">
        <v>84</v>
      </c>
      <c r="G13" s="18" t="str">
        <f t="shared" ref="G13:G14" si="3">F13</f>
        <v>ร้านสยามพาณิชย์ 25,200.00  บาท</v>
      </c>
      <c r="H13" s="18" t="s">
        <v>13</v>
      </c>
      <c r="I13" s="25" t="s">
        <v>137</v>
      </c>
    </row>
    <row r="14" spans="1:9" ht="80.45" customHeight="1" x14ac:dyDescent="0.55000000000000004">
      <c r="A14" s="14" t="s">
        <v>97</v>
      </c>
      <c r="B14" s="15" t="s">
        <v>6</v>
      </c>
      <c r="C14" s="16">
        <v>9650</v>
      </c>
      <c r="D14" s="16">
        <v>9650</v>
      </c>
      <c r="E14" s="17" t="s">
        <v>4</v>
      </c>
      <c r="F14" s="18" t="s">
        <v>85</v>
      </c>
      <c r="G14" s="18" t="str">
        <f t="shared" si="3"/>
        <v>บริษัท วงศ์สงวนสหวิศ จำกัด 9,650.00  บาท</v>
      </c>
      <c r="H14" s="18" t="s">
        <v>13</v>
      </c>
      <c r="I14" s="25" t="s">
        <v>138</v>
      </c>
    </row>
    <row r="15" spans="1:9" s="3" customFormat="1" ht="87" x14ac:dyDescent="0.5">
      <c r="A15" s="14" t="s">
        <v>98</v>
      </c>
      <c r="B15" s="20" t="s">
        <v>27</v>
      </c>
      <c r="C15" s="21">
        <v>10000</v>
      </c>
      <c r="D15" s="21">
        <v>10000</v>
      </c>
      <c r="E15" s="22" t="s">
        <v>4</v>
      </c>
      <c r="F15" s="19" t="s">
        <v>28</v>
      </c>
      <c r="G15" s="19" t="str">
        <f t="shared" ref="G15:G43" si="4">F15</f>
        <v>บจ.ไทม์สมีเดีย เว็บดีไซน์  8,000.00  บาท</v>
      </c>
      <c r="H15" s="19" t="s">
        <v>13</v>
      </c>
      <c r="I15" s="25" t="s">
        <v>139</v>
      </c>
    </row>
    <row r="16" spans="1:9" s="3" customFormat="1" ht="87" x14ac:dyDescent="0.5">
      <c r="A16" s="14" t="s">
        <v>99</v>
      </c>
      <c r="B16" s="20" t="s">
        <v>29</v>
      </c>
      <c r="C16" s="21">
        <v>700</v>
      </c>
      <c r="D16" s="21">
        <v>700</v>
      </c>
      <c r="E16" s="22" t="s">
        <v>4</v>
      </c>
      <c r="F16" s="19" t="s">
        <v>30</v>
      </c>
      <c r="G16" s="19" t="str">
        <f t="shared" si="4"/>
        <v>ร้านโรงพิมพ์เทพประทาย   700.00  บาท</v>
      </c>
      <c r="H16" s="19" t="s">
        <v>13</v>
      </c>
      <c r="I16" s="25" t="s">
        <v>140</v>
      </c>
    </row>
    <row r="17" spans="1:9" s="3" customFormat="1" ht="87" x14ac:dyDescent="0.5">
      <c r="A17" s="14" t="s">
        <v>100</v>
      </c>
      <c r="B17" s="15" t="s">
        <v>31</v>
      </c>
      <c r="C17" s="16">
        <v>200</v>
      </c>
      <c r="D17" s="16">
        <v>200</v>
      </c>
      <c r="E17" s="17" t="s">
        <v>4</v>
      </c>
      <c r="F17" s="18" t="s">
        <v>32</v>
      </c>
      <c r="G17" s="18" t="str">
        <f t="shared" si="4"/>
        <v>ร้านศักดิ์ชายคอมพิวเตอร์   200.00  บาท</v>
      </c>
      <c r="H17" s="18" t="s">
        <v>13</v>
      </c>
      <c r="I17" s="26" t="s">
        <v>141</v>
      </c>
    </row>
    <row r="18" spans="1:9" s="3" customFormat="1" ht="106.9" customHeight="1" x14ac:dyDescent="0.5">
      <c r="A18" s="14" t="s">
        <v>101</v>
      </c>
      <c r="B18" s="20" t="s">
        <v>33</v>
      </c>
      <c r="C18" s="21">
        <v>30000</v>
      </c>
      <c r="D18" s="21">
        <v>30000</v>
      </c>
      <c r="E18" s="17" t="s">
        <v>4</v>
      </c>
      <c r="F18" s="18" t="s">
        <v>34</v>
      </c>
      <c r="G18" s="19" t="str">
        <f>F18</f>
        <v>นางสาวนงนุช  บุตรเจริญ   30,000.00  บาท</v>
      </c>
      <c r="H18" s="18" t="s">
        <v>13</v>
      </c>
      <c r="I18" s="26" t="s">
        <v>142</v>
      </c>
    </row>
    <row r="19" spans="1:9" s="3" customFormat="1" ht="106.9" customHeight="1" x14ac:dyDescent="0.5">
      <c r="A19" s="14" t="s">
        <v>102</v>
      </c>
      <c r="B19" s="20" t="s">
        <v>35</v>
      </c>
      <c r="C19" s="21">
        <v>35000</v>
      </c>
      <c r="D19" s="21">
        <v>35000</v>
      </c>
      <c r="E19" s="17" t="s">
        <v>4</v>
      </c>
      <c r="F19" s="18" t="s">
        <v>36</v>
      </c>
      <c r="G19" s="19" t="str">
        <f t="shared" ref="G19" si="5">F19</f>
        <v>นางสาวนงนุช  บุตรเจริญ   35,000.00  บาท</v>
      </c>
      <c r="H19" s="18" t="s">
        <v>13</v>
      </c>
      <c r="I19" s="26" t="s">
        <v>39</v>
      </c>
    </row>
    <row r="20" spans="1:9" s="3" customFormat="1" ht="106.9" customHeight="1" x14ac:dyDescent="0.5">
      <c r="A20" s="14" t="s">
        <v>103</v>
      </c>
      <c r="B20" s="20" t="s">
        <v>37</v>
      </c>
      <c r="C20" s="21">
        <v>25000</v>
      </c>
      <c r="D20" s="21">
        <v>25000</v>
      </c>
      <c r="E20" s="22" t="s">
        <v>4</v>
      </c>
      <c r="F20" s="19" t="s">
        <v>38</v>
      </c>
      <c r="G20" s="19" t="str">
        <f>F20</f>
        <v>นายชูเกียรติ์  ประทุมคำ   25,000.00  บาท</v>
      </c>
      <c r="H20" s="19" t="s">
        <v>13</v>
      </c>
      <c r="I20" s="25" t="s">
        <v>143</v>
      </c>
    </row>
    <row r="21" spans="1:9" s="3" customFormat="1" ht="106.9" customHeight="1" x14ac:dyDescent="0.5">
      <c r="A21" s="14" t="s">
        <v>104</v>
      </c>
      <c r="B21" s="20" t="s">
        <v>40</v>
      </c>
      <c r="C21" s="21">
        <v>5500</v>
      </c>
      <c r="D21" s="21">
        <v>5500</v>
      </c>
      <c r="E21" s="22" t="s">
        <v>4</v>
      </c>
      <c r="F21" s="19" t="s">
        <v>41</v>
      </c>
      <c r="G21" s="19" t="str">
        <f>F21</f>
        <v>นางปราณี  จันบัติ   5,500.00  บาท</v>
      </c>
      <c r="H21" s="19" t="s">
        <v>13</v>
      </c>
      <c r="I21" s="25" t="s">
        <v>144</v>
      </c>
    </row>
    <row r="22" spans="1:9" s="3" customFormat="1" ht="87" x14ac:dyDescent="0.5">
      <c r="A22" s="14" t="s">
        <v>105</v>
      </c>
      <c r="B22" s="20" t="s">
        <v>7</v>
      </c>
      <c r="C22" s="21">
        <v>7500</v>
      </c>
      <c r="D22" s="21">
        <v>7500</v>
      </c>
      <c r="E22" s="22" t="s">
        <v>4</v>
      </c>
      <c r="F22" s="19" t="s">
        <v>19</v>
      </c>
      <c r="G22" s="19" t="str">
        <f t="shared" si="4"/>
        <v>นายชนะพงศ์  สอนกลาง   7,500.00 บาท</v>
      </c>
      <c r="H22" s="19" t="s">
        <v>13</v>
      </c>
      <c r="I22" s="25" t="s">
        <v>145</v>
      </c>
    </row>
    <row r="23" spans="1:9" s="3" customFormat="1" ht="87" x14ac:dyDescent="0.5">
      <c r="A23" s="14" t="s">
        <v>106</v>
      </c>
      <c r="B23" s="20" t="s">
        <v>7</v>
      </c>
      <c r="C23" s="21">
        <v>7500</v>
      </c>
      <c r="D23" s="21">
        <v>7500</v>
      </c>
      <c r="E23" s="22" t="s">
        <v>4</v>
      </c>
      <c r="F23" s="19" t="s">
        <v>21</v>
      </c>
      <c r="G23" s="19" t="str">
        <f t="shared" si="4"/>
        <v xml:space="preserve">        นายมีชัย  พิมูล        7,500.00 บาท</v>
      </c>
      <c r="H23" s="19" t="s">
        <v>13</v>
      </c>
      <c r="I23" s="25" t="s">
        <v>146</v>
      </c>
    </row>
    <row r="24" spans="1:9" s="3" customFormat="1" ht="87" x14ac:dyDescent="0.5">
      <c r="A24" s="14" t="s">
        <v>107</v>
      </c>
      <c r="B24" s="15" t="s">
        <v>7</v>
      </c>
      <c r="C24" s="16">
        <v>7500</v>
      </c>
      <c r="D24" s="16">
        <v>7500</v>
      </c>
      <c r="E24" s="17" t="s">
        <v>4</v>
      </c>
      <c r="F24" s="18" t="s">
        <v>22</v>
      </c>
      <c r="G24" s="18" t="str">
        <f t="shared" si="4"/>
        <v>นายบุญถม  โพธิชัยเลิศ    7,500  บาท</v>
      </c>
      <c r="H24" s="18" t="s">
        <v>13</v>
      </c>
      <c r="I24" s="25" t="s">
        <v>147</v>
      </c>
    </row>
    <row r="25" spans="1:9" s="3" customFormat="1" ht="87" x14ac:dyDescent="0.5">
      <c r="A25" s="14" t="s">
        <v>108</v>
      </c>
      <c r="B25" s="23" t="s">
        <v>9</v>
      </c>
      <c r="C25" s="16">
        <v>7500</v>
      </c>
      <c r="D25" s="16">
        <v>7500</v>
      </c>
      <c r="E25" s="17" t="s">
        <v>4</v>
      </c>
      <c r="F25" s="18" t="s">
        <v>23</v>
      </c>
      <c r="G25" s="18" t="str">
        <f t="shared" si="4"/>
        <v xml:space="preserve">นายสำราญ  จันทาสูงเนิน    7,500.00 บาท </v>
      </c>
      <c r="H25" s="18" t="s">
        <v>13</v>
      </c>
      <c r="I25" s="26" t="s">
        <v>148</v>
      </c>
    </row>
    <row r="26" spans="1:9" s="3" customFormat="1" ht="87" x14ac:dyDescent="0.5">
      <c r="A26" s="14" t="s">
        <v>109</v>
      </c>
      <c r="B26" s="24" t="s">
        <v>8</v>
      </c>
      <c r="C26" s="21">
        <v>8000</v>
      </c>
      <c r="D26" s="21">
        <v>8000</v>
      </c>
      <c r="E26" s="22" t="s">
        <v>4</v>
      </c>
      <c r="F26" s="19" t="s">
        <v>20</v>
      </c>
      <c r="G26" s="19" t="str">
        <f t="shared" si="4"/>
        <v>นางทินกร  สาโสภา  8,000.00 บาท</v>
      </c>
      <c r="H26" s="19" t="s">
        <v>13</v>
      </c>
      <c r="I26" s="25" t="s">
        <v>149</v>
      </c>
    </row>
    <row r="27" spans="1:9" s="3" customFormat="1" ht="87" x14ac:dyDescent="0.5">
      <c r="A27" s="14" t="s">
        <v>110</v>
      </c>
      <c r="B27" s="24" t="s">
        <v>8</v>
      </c>
      <c r="C27" s="21">
        <v>8000</v>
      </c>
      <c r="D27" s="21">
        <v>8000</v>
      </c>
      <c r="E27" s="22" t="s">
        <v>4</v>
      </c>
      <c r="F27" s="19" t="s">
        <v>24</v>
      </c>
      <c r="G27" s="19" t="str">
        <f t="shared" si="4"/>
        <v xml:space="preserve"> นางสุภาวดี  นวลฉวี   8,000.00 บาท</v>
      </c>
      <c r="H27" s="18" t="s">
        <v>13</v>
      </c>
      <c r="I27" s="25" t="s">
        <v>150</v>
      </c>
    </row>
    <row r="28" spans="1:9" s="3" customFormat="1" ht="87" x14ac:dyDescent="0.5">
      <c r="A28" s="14" t="s">
        <v>111</v>
      </c>
      <c r="B28" s="20" t="s">
        <v>17</v>
      </c>
      <c r="C28" s="21">
        <v>5000</v>
      </c>
      <c r="D28" s="21">
        <v>5000</v>
      </c>
      <c r="E28" s="22" t="s">
        <v>4</v>
      </c>
      <c r="F28" s="19" t="s">
        <v>18</v>
      </c>
      <c r="G28" s="19" t="str">
        <f t="shared" si="4"/>
        <v xml:space="preserve">   นายสมรส  ทุมมา   5,000.00  บาท</v>
      </c>
      <c r="H28" s="18" t="s">
        <v>13</v>
      </c>
      <c r="I28" s="25" t="s">
        <v>151</v>
      </c>
    </row>
    <row r="29" spans="1:9" s="3" customFormat="1" ht="87" x14ac:dyDescent="0.5">
      <c r="A29" s="14" t="s">
        <v>112</v>
      </c>
      <c r="B29" s="15" t="s">
        <v>5</v>
      </c>
      <c r="C29" s="16">
        <v>12121.1</v>
      </c>
      <c r="D29" s="16">
        <v>12121.1</v>
      </c>
      <c r="E29" s="17" t="s">
        <v>4</v>
      </c>
      <c r="F29" s="18" t="s">
        <v>86</v>
      </c>
      <c r="G29" s="18" t="str">
        <f t="shared" si="4"/>
        <v xml:space="preserve">            ปั้มรวงทอง            12,121.10  บาท</v>
      </c>
      <c r="H29" s="18" t="s">
        <v>13</v>
      </c>
      <c r="I29" s="26" t="s">
        <v>152</v>
      </c>
    </row>
    <row r="30" spans="1:9" s="3" customFormat="1" ht="87" x14ac:dyDescent="0.5">
      <c r="A30" s="14" t="s">
        <v>113</v>
      </c>
      <c r="B30" s="15" t="s">
        <v>51</v>
      </c>
      <c r="C30" s="16">
        <v>77200</v>
      </c>
      <c r="D30" s="16">
        <v>77200</v>
      </c>
      <c r="E30" s="17" t="s">
        <v>4</v>
      </c>
      <c r="F30" s="18" t="s">
        <v>52</v>
      </c>
      <c r="G30" s="18" t="str">
        <f t="shared" si="4"/>
        <v xml:space="preserve">  หจก.อึ้งทงอิก คอนสตรัคชั่น   76,300.00  บาท</v>
      </c>
      <c r="H30" s="18" t="s">
        <v>13</v>
      </c>
      <c r="I30" s="25" t="s">
        <v>153</v>
      </c>
    </row>
    <row r="31" spans="1:9" s="3" customFormat="1" ht="87" x14ac:dyDescent="0.5">
      <c r="A31" s="14" t="s">
        <v>114</v>
      </c>
      <c r="B31" s="15" t="s">
        <v>53</v>
      </c>
      <c r="C31" s="16">
        <v>279800</v>
      </c>
      <c r="D31" s="16">
        <v>273400</v>
      </c>
      <c r="E31" s="17" t="s">
        <v>4</v>
      </c>
      <c r="F31" s="18" t="s">
        <v>54</v>
      </c>
      <c r="G31" s="18" t="str">
        <f t="shared" si="4"/>
        <v xml:space="preserve">  หจก.อึ้งทงอิก คอนสตรัคชั่น   270,000.00  บาท</v>
      </c>
      <c r="H31" s="18" t="s">
        <v>13</v>
      </c>
      <c r="I31" s="26" t="s">
        <v>154</v>
      </c>
    </row>
    <row r="32" spans="1:9" s="3" customFormat="1" ht="87" x14ac:dyDescent="0.5">
      <c r="A32" s="14" t="s">
        <v>115</v>
      </c>
      <c r="B32" s="15" t="s">
        <v>55</v>
      </c>
      <c r="C32" s="16">
        <v>115900</v>
      </c>
      <c r="D32" s="16">
        <v>111600</v>
      </c>
      <c r="E32" s="17" t="s">
        <v>4</v>
      </c>
      <c r="F32" s="18" t="s">
        <v>56</v>
      </c>
      <c r="G32" s="18" t="str">
        <f t="shared" si="4"/>
        <v xml:space="preserve">  หจก.อึ้งทงอิก คอนสตรัคชั่น   111,500.00  บาท</v>
      </c>
      <c r="H32" s="18" t="s">
        <v>13</v>
      </c>
      <c r="I32" s="26" t="s">
        <v>155</v>
      </c>
    </row>
    <row r="33" spans="1:9" s="3" customFormat="1" ht="87" x14ac:dyDescent="0.5">
      <c r="A33" s="14" t="s">
        <v>116</v>
      </c>
      <c r="B33" s="15" t="s">
        <v>57</v>
      </c>
      <c r="C33" s="16">
        <v>128300</v>
      </c>
      <c r="D33" s="16">
        <v>116500</v>
      </c>
      <c r="E33" s="17" t="s">
        <v>4</v>
      </c>
      <c r="F33" s="18" t="s">
        <v>58</v>
      </c>
      <c r="G33" s="18" t="str">
        <f t="shared" si="4"/>
        <v xml:space="preserve">  หจก.อึ้งทงอิก คอนสตรัคชั่น   115,500.00  บาท</v>
      </c>
      <c r="H33" s="18" t="s">
        <v>13</v>
      </c>
      <c r="I33" s="26" t="s">
        <v>59</v>
      </c>
    </row>
    <row r="34" spans="1:9" s="3" customFormat="1" ht="87" x14ac:dyDescent="0.5">
      <c r="A34" s="14" t="s">
        <v>117</v>
      </c>
      <c r="B34" s="15" t="s">
        <v>60</v>
      </c>
      <c r="C34" s="16">
        <v>356400</v>
      </c>
      <c r="D34" s="16">
        <v>281600</v>
      </c>
      <c r="E34" s="17" t="s">
        <v>4</v>
      </c>
      <c r="F34" s="18" t="s">
        <v>61</v>
      </c>
      <c r="G34" s="18" t="str">
        <f t="shared" si="4"/>
        <v xml:space="preserve">  หจก.อึ้งทงอิก คอนสตรัคชั่น   279,000.00  บาท</v>
      </c>
      <c r="H34" s="18" t="s">
        <v>13</v>
      </c>
      <c r="I34" s="26" t="s">
        <v>156</v>
      </c>
    </row>
    <row r="35" spans="1:9" s="3" customFormat="1" ht="87" x14ac:dyDescent="0.5">
      <c r="A35" s="14" t="s">
        <v>118</v>
      </c>
      <c r="B35" s="15" t="s">
        <v>62</v>
      </c>
      <c r="C35" s="16">
        <v>98100</v>
      </c>
      <c r="D35" s="16">
        <v>91200</v>
      </c>
      <c r="E35" s="17" t="s">
        <v>4</v>
      </c>
      <c r="F35" s="18" t="s">
        <v>63</v>
      </c>
      <c r="G35" s="18" t="str">
        <f t="shared" si="4"/>
        <v>นางปราณี  จันบัติ     90,000.00  บาท</v>
      </c>
      <c r="H35" s="18" t="s">
        <v>13</v>
      </c>
      <c r="I35" s="26" t="s">
        <v>157</v>
      </c>
    </row>
    <row r="36" spans="1:9" s="3" customFormat="1" ht="87" x14ac:dyDescent="0.5">
      <c r="A36" s="14" t="s">
        <v>119</v>
      </c>
      <c r="B36" s="15" t="s">
        <v>64</v>
      </c>
      <c r="C36" s="16">
        <v>453200</v>
      </c>
      <c r="D36" s="16">
        <v>446700</v>
      </c>
      <c r="E36" s="17" t="s">
        <v>4</v>
      </c>
      <c r="F36" s="18" t="s">
        <v>65</v>
      </c>
      <c r="G36" s="18" t="str">
        <f t="shared" si="4"/>
        <v>นางปราณี  จันบัติ    442,000.00  บาท</v>
      </c>
      <c r="H36" s="18" t="s">
        <v>13</v>
      </c>
      <c r="I36" s="26" t="s">
        <v>158</v>
      </c>
    </row>
    <row r="37" spans="1:9" s="3" customFormat="1" ht="87" x14ac:dyDescent="0.5">
      <c r="A37" s="14" t="s">
        <v>120</v>
      </c>
      <c r="B37" s="15" t="s">
        <v>66</v>
      </c>
      <c r="C37" s="16">
        <v>304800</v>
      </c>
      <c r="D37" s="16">
        <v>280300</v>
      </c>
      <c r="E37" s="17" t="s">
        <v>4</v>
      </c>
      <c r="F37" s="18" t="s">
        <v>67</v>
      </c>
      <c r="G37" s="18" t="str">
        <f t="shared" si="4"/>
        <v>นางปราณี  จันบัติ    277,000.00  บาท</v>
      </c>
      <c r="H37" s="18" t="s">
        <v>13</v>
      </c>
      <c r="I37" s="26" t="s">
        <v>159</v>
      </c>
    </row>
    <row r="38" spans="1:9" s="3" customFormat="1" ht="87" x14ac:dyDescent="0.5">
      <c r="A38" s="14" t="s">
        <v>121</v>
      </c>
      <c r="B38" s="15" t="s">
        <v>68</v>
      </c>
      <c r="C38" s="16">
        <v>276600</v>
      </c>
      <c r="D38" s="16">
        <v>264200</v>
      </c>
      <c r="E38" s="17" t="s">
        <v>4</v>
      </c>
      <c r="F38" s="18" t="s">
        <v>69</v>
      </c>
      <c r="G38" s="18" t="str">
        <f t="shared" si="4"/>
        <v>หจก.มั่งมีทรัพย์ศรีสุข   279,000.00  บาท</v>
      </c>
      <c r="H38" s="18" t="s">
        <v>13</v>
      </c>
      <c r="I38" s="26" t="s">
        <v>160</v>
      </c>
    </row>
    <row r="39" spans="1:9" s="3" customFormat="1" ht="108.75" x14ac:dyDescent="0.5">
      <c r="A39" s="14" t="s">
        <v>122</v>
      </c>
      <c r="B39" s="15" t="s">
        <v>70</v>
      </c>
      <c r="C39" s="16">
        <v>412600</v>
      </c>
      <c r="D39" s="16">
        <v>408800</v>
      </c>
      <c r="E39" s="17" t="s">
        <v>4</v>
      </c>
      <c r="F39" s="18" t="s">
        <v>71</v>
      </c>
      <c r="G39" s="18" t="str">
        <f t="shared" si="4"/>
        <v>หจก.มั่งมีทรัพย์ศรีสุข   406,000.00  บาท</v>
      </c>
      <c r="H39" s="18" t="s">
        <v>13</v>
      </c>
      <c r="I39" s="26" t="s">
        <v>161</v>
      </c>
    </row>
    <row r="40" spans="1:9" s="3" customFormat="1" ht="87" x14ac:dyDescent="0.5">
      <c r="A40" s="14" t="s">
        <v>123</v>
      </c>
      <c r="B40" s="15" t="s">
        <v>72</v>
      </c>
      <c r="C40" s="16">
        <v>200700</v>
      </c>
      <c r="D40" s="16">
        <v>196500</v>
      </c>
      <c r="E40" s="17" t="s">
        <v>4</v>
      </c>
      <c r="F40" s="18" t="s">
        <v>73</v>
      </c>
      <c r="G40" s="18" t="str">
        <f t="shared" si="4"/>
        <v xml:space="preserve"> ร้านแสงชัย วัสดุก่อสร้าง    195,000.00  บาท</v>
      </c>
      <c r="H40" s="18" t="s">
        <v>13</v>
      </c>
      <c r="I40" s="26" t="s">
        <v>162</v>
      </c>
    </row>
    <row r="41" spans="1:9" s="3" customFormat="1" ht="87" x14ac:dyDescent="0.5">
      <c r="A41" s="14" t="s">
        <v>124</v>
      </c>
      <c r="B41" s="15" t="s">
        <v>74</v>
      </c>
      <c r="C41" s="16">
        <v>187200</v>
      </c>
      <c r="D41" s="16">
        <v>184100</v>
      </c>
      <c r="E41" s="17" t="s">
        <v>4</v>
      </c>
      <c r="F41" s="18" t="s">
        <v>75</v>
      </c>
      <c r="G41" s="18" t="str">
        <f t="shared" si="4"/>
        <v xml:space="preserve"> ร้านแสงชัย วัสดุก่อสร้าง    182,500.00  บาท</v>
      </c>
      <c r="H41" s="18" t="s">
        <v>13</v>
      </c>
      <c r="I41" s="26" t="s">
        <v>163</v>
      </c>
    </row>
    <row r="42" spans="1:9" s="3" customFormat="1" ht="87" x14ac:dyDescent="0.5">
      <c r="A42" s="14" t="s">
        <v>125</v>
      </c>
      <c r="B42" s="15" t="s">
        <v>76</v>
      </c>
      <c r="C42" s="16">
        <v>154900</v>
      </c>
      <c r="D42" s="16">
        <v>152700</v>
      </c>
      <c r="E42" s="17" t="s">
        <v>4</v>
      </c>
      <c r="F42" s="18" t="s">
        <v>77</v>
      </c>
      <c r="G42" s="18" t="str">
        <f t="shared" si="4"/>
        <v xml:space="preserve"> ร้านแสงชัย วัสดุก่อสร้าง    151,000.00  บาท</v>
      </c>
      <c r="H42" s="18" t="s">
        <v>13</v>
      </c>
      <c r="I42" s="26" t="s">
        <v>164</v>
      </c>
    </row>
    <row r="43" spans="1:9" s="3" customFormat="1" ht="87" x14ac:dyDescent="0.5">
      <c r="A43" s="14" t="s">
        <v>126</v>
      </c>
      <c r="B43" s="15" t="s">
        <v>78</v>
      </c>
      <c r="C43" s="16">
        <v>84700</v>
      </c>
      <c r="D43" s="16">
        <v>84700</v>
      </c>
      <c r="E43" s="17" t="s">
        <v>4</v>
      </c>
      <c r="F43" s="18" t="s">
        <v>79</v>
      </c>
      <c r="G43" s="18" t="str">
        <f t="shared" si="4"/>
        <v xml:space="preserve">  หจก.อึ้งทงอิก คอนสตรัคชั่น   84,000.00  บาท</v>
      </c>
      <c r="H43" s="18" t="s">
        <v>13</v>
      </c>
      <c r="I43" s="26" t="s">
        <v>165</v>
      </c>
    </row>
    <row r="44" spans="1:9" s="3" customFormat="1" ht="21.75" x14ac:dyDescent="0.5">
      <c r="A44" s="4"/>
      <c r="B44" s="5"/>
      <c r="C44" s="6"/>
      <c r="D44" s="6"/>
      <c r="E44" s="4"/>
      <c r="F44" s="7"/>
      <c r="G44" s="7"/>
      <c r="H44" s="7"/>
      <c r="I44" s="7"/>
    </row>
    <row r="45" spans="1:9" hidden="1" x14ac:dyDescent="0.55000000000000004">
      <c r="A45" s="2"/>
      <c r="C45" s="2"/>
      <c r="D45" s="2"/>
      <c r="F45" s="2"/>
      <c r="G45" s="2"/>
      <c r="I45" s="2"/>
    </row>
    <row r="46" spans="1:9" hidden="1" x14ac:dyDescent="0.55000000000000004">
      <c r="A46" s="2"/>
      <c r="C46" s="8">
        <f>SUM(C15:C43)</f>
        <v>3299921.1</v>
      </c>
      <c r="D46" s="8">
        <f>SUM(D15:D43)</f>
        <v>3139021.1</v>
      </c>
      <c r="F46" s="9">
        <f>6000+40000+60000-40000+21000+1740+16000+6570+25200+9650+8000+700+200+30000+35000+25000+5500+7500+7500+7500+7500+16000+5000+12120.1+76300+270000+279000+111500+115500+90000+442000+277000+279000+406000+195000+182500+151000+84000</f>
        <v>3272480.1</v>
      </c>
      <c r="G46" s="2"/>
      <c r="I46" s="8">
        <f>D46-F46</f>
        <v>-133459</v>
      </c>
    </row>
    <row r="47" spans="1:9" x14ac:dyDescent="0.55000000000000004">
      <c r="A47" s="2"/>
      <c r="C47" s="2"/>
      <c r="D47" s="2"/>
      <c r="F47" s="2"/>
      <c r="G47" s="2"/>
      <c r="I47" s="2"/>
    </row>
    <row r="48" spans="1:9" x14ac:dyDescent="0.55000000000000004">
      <c r="A48" s="2"/>
      <c r="C48" s="2"/>
      <c r="D48" s="2"/>
      <c r="F48" s="2"/>
      <c r="G48" s="2"/>
      <c r="I48" s="2"/>
    </row>
    <row r="49" spans="5:5" s="2" customFormat="1" x14ac:dyDescent="0.55000000000000004">
      <c r="E49" s="1"/>
    </row>
    <row r="50" spans="5:5" s="2" customFormat="1" x14ac:dyDescent="0.55000000000000004">
      <c r="E50" s="1"/>
    </row>
    <row r="51" spans="5:5" s="2" customFormat="1" x14ac:dyDescent="0.55000000000000004">
      <c r="E51" s="1"/>
    </row>
    <row r="52" spans="5:5" s="2" customFormat="1" x14ac:dyDescent="0.55000000000000004">
      <c r="E52" s="1"/>
    </row>
    <row r="58" spans="5:5" s="2" customFormat="1" x14ac:dyDescent="0.55000000000000004"/>
    <row r="59" spans="5:5" s="2" customFormat="1" x14ac:dyDescent="0.55000000000000004"/>
    <row r="60" spans="5:5" s="2" customFormat="1" x14ac:dyDescent="0.55000000000000004"/>
    <row r="61" spans="5:5" s="2" customFormat="1" x14ac:dyDescent="0.55000000000000004"/>
    <row r="62" spans="5:5" s="2" customFormat="1" x14ac:dyDescent="0.55000000000000004"/>
    <row r="63" spans="5:5" s="2" customFormat="1" x14ac:dyDescent="0.55000000000000004"/>
    <row r="64" spans="5:5" s="2" customFormat="1" x14ac:dyDescent="0.55000000000000004"/>
    <row r="65" s="2" customFormat="1" x14ac:dyDescent="0.55000000000000004"/>
    <row r="66" s="2" customFormat="1" x14ac:dyDescent="0.55000000000000004"/>
    <row r="67" s="2" customFormat="1" x14ac:dyDescent="0.55000000000000004"/>
    <row r="68" s="2" customFormat="1" x14ac:dyDescent="0.55000000000000004"/>
    <row r="69" s="2" customFormat="1" x14ac:dyDescent="0.55000000000000004"/>
    <row r="70" s="2" customFormat="1" x14ac:dyDescent="0.55000000000000004"/>
    <row r="71" s="2" customFormat="1" x14ac:dyDescent="0.55000000000000004"/>
    <row r="72" s="2" customFormat="1" x14ac:dyDescent="0.55000000000000004"/>
    <row r="73" s="2" customFormat="1" x14ac:dyDescent="0.55000000000000004"/>
    <row r="74" s="2" customFormat="1" x14ac:dyDescent="0.55000000000000004"/>
    <row r="75" s="2" customFormat="1" x14ac:dyDescent="0.55000000000000004"/>
    <row r="76" s="2" customFormat="1" x14ac:dyDescent="0.55000000000000004"/>
    <row r="77" s="2" customFormat="1" x14ac:dyDescent="0.55000000000000004"/>
    <row r="78" s="2" customFormat="1" x14ac:dyDescent="0.55000000000000004"/>
    <row r="79" s="2" customFormat="1" x14ac:dyDescent="0.55000000000000004"/>
    <row r="80" s="2" customFormat="1" x14ac:dyDescent="0.55000000000000004"/>
    <row r="81" s="2" customFormat="1" x14ac:dyDescent="0.55000000000000004"/>
    <row r="82" s="2" customFormat="1" x14ac:dyDescent="0.55000000000000004"/>
    <row r="83" s="2" customFormat="1" x14ac:dyDescent="0.55000000000000004"/>
    <row r="84" s="2" customFormat="1" x14ac:dyDescent="0.55000000000000004"/>
    <row r="85" s="2" customFormat="1" x14ac:dyDescent="0.55000000000000004"/>
    <row r="86" s="2" customFormat="1" x14ac:dyDescent="0.55000000000000004"/>
    <row r="87" s="2" customFormat="1" x14ac:dyDescent="0.55000000000000004"/>
    <row r="88" s="2" customFormat="1" x14ac:dyDescent="0.55000000000000004"/>
    <row r="89" s="2" customFormat="1" x14ac:dyDescent="0.55000000000000004"/>
    <row r="90" s="2" customFormat="1" x14ac:dyDescent="0.55000000000000004"/>
    <row r="91" s="2" customFormat="1" x14ac:dyDescent="0.55000000000000004"/>
    <row r="92" s="2" customFormat="1" x14ac:dyDescent="0.55000000000000004"/>
    <row r="93" s="2" customFormat="1" x14ac:dyDescent="0.55000000000000004"/>
    <row r="94" s="2" customFormat="1" x14ac:dyDescent="0.55000000000000004"/>
    <row r="95" s="2" customFormat="1" x14ac:dyDescent="0.55000000000000004"/>
    <row r="96" s="2" customFormat="1" x14ac:dyDescent="0.55000000000000004"/>
    <row r="97" s="2" customFormat="1" x14ac:dyDescent="0.55000000000000004"/>
    <row r="98" s="2" customFormat="1" x14ac:dyDescent="0.55000000000000004"/>
    <row r="99" s="2" customFormat="1" x14ac:dyDescent="0.55000000000000004"/>
    <row r="100" s="2" customFormat="1" x14ac:dyDescent="0.55000000000000004"/>
    <row r="101" s="2" customFormat="1" x14ac:dyDescent="0.55000000000000004"/>
    <row r="102" s="2" customFormat="1" x14ac:dyDescent="0.55000000000000004"/>
    <row r="103" s="2" customFormat="1" x14ac:dyDescent="0.55000000000000004"/>
    <row r="104" s="2" customFormat="1" x14ac:dyDescent="0.55000000000000004"/>
    <row r="105" s="2" customFormat="1" x14ac:dyDescent="0.55000000000000004"/>
    <row r="106" s="2" customFormat="1" x14ac:dyDescent="0.55000000000000004"/>
    <row r="110" s="2" customFormat="1" x14ac:dyDescent="0.55000000000000004"/>
  </sheetData>
  <mergeCells count="2">
    <mergeCell ref="A1:I1"/>
    <mergeCell ref="A2:I2"/>
  </mergeCells>
  <phoneticPr fontId="5" type="noConversion"/>
  <pageMargins left="0.31496062992125984" right="0.11811023622047245" top="0.74803149606299213" bottom="0.35433070866141736" header="0.31496062992125984" footer="0.31496062992125984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1E33-E10B-44D5-A709-410F8857B406}">
  <dimension ref="A1:I20"/>
  <sheetViews>
    <sheetView tabSelected="1" view="pageBreakPreview" zoomScaleNormal="100" zoomScaleSheetLayoutView="100" workbookViewId="0">
      <selection activeCell="N6" sqref="N6"/>
    </sheetView>
  </sheetViews>
  <sheetFormatPr defaultColWidth="9" defaultRowHeight="25.5" x14ac:dyDescent="0.5"/>
  <cols>
    <col min="1" max="1" width="6" style="49" bestFit="1" customWidth="1"/>
    <col min="2" max="2" width="32.25" style="30" bestFit="1" customWidth="1"/>
    <col min="3" max="3" width="11.875" style="30" customWidth="1"/>
    <col min="4" max="4" width="15.625" style="30" customWidth="1"/>
    <col min="5" max="5" width="13.5" style="30" customWidth="1"/>
    <col min="6" max="6" width="19.5" style="30" customWidth="1"/>
    <col min="7" max="7" width="14.375" style="30" customWidth="1"/>
    <col min="8" max="8" width="14.5" style="30" customWidth="1"/>
    <col min="9" max="9" width="4" style="30" bestFit="1" customWidth="1"/>
    <col min="10" max="11" width="0" style="30" hidden="1" customWidth="1"/>
    <col min="12" max="16384" width="9" style="30"/>
  </cols>
  <sheetData>
    <row r="1" spans="1:9" s="27" customFormat="1" ht="26.25" x14ac:dyDescent="0.45">
      <c r="A1" s="53" t="s">
        <v>0</v>
      </c>
      <c r="B1" s="53"/>
      <c r="C1" s="53"/>
      <c r="D1" s="53"/>
      <c r="E1" s="53"/>
      <c r="F1" s="53"/>
      <c r="G1" s="53"/>
      <c r="H1" s="53"/>
    </row>
    <row r="2" spans="1:9" s="27" customFormat="1" ht="26.25" x14ac:dyDescent="0.45">
      <c r="A2" s="54" t="s">
        <v>166</v>
      </c>
      <c r="B2" s="54"/>
      <c r="C2" s="54"/>
      <c r="D2" s="54"/>
      <c r="E2" s="54"/>
      <c r="F2" s="54"/>
      <c r="G2" s="54"/>
      <c r="H2" s="54"/>
    </row>
    <row r="3" spans="1:9" x14ac:dyDescent="0.5">
      <c r="A3" s="28" t="s">
        <v>1</v>
      </c>
      <c r="B3" s="28" t="s">
        <v>167</v>
      </c>
      <c r="C3" s="29" t="s">
        <v>168</v>
      </c>
      <c r="D3" s="29" t="s">
        <v>169</v>
      </c>
      <c r="E3" s="28" t="s">
        <v>170</v>
      </c>
      <c r="F3" s="29" t="s">
        <v>171</v>
      </c>
      <c r="G3" s="55" t="s">
        <v>172</v>
      </c>
      <c r="H3" s="56"/>
      <c r="I3" s="57"/>
    </row>
    <row r="4" spans="1:9" x14ac:dyDescent="0.5">
      <c r="A4" s="31">
        <v>1</v>
      </c>
      <c r="B4" s="32" t="s">
        <v>173</v>
      </c>
      <c r="C4" s="32"/>
      <c r="D4" s="32"/>
      <c r="E4" s="32"/>
      <c r="F4" s="32"/>
      <c r="G4" s="33"/>
      <c r="H4" s="34"/>
      <c r="I4" s="35"/>
    </row>
    <row r="5" spans="1:9" x14ac:dyDescent="0.5">
      <c r="A5" s="36"/>
      <c r="B5" s="37" t="s">
        <v>174</v>
      </c>
      <c r="C5" s="37"/>
      <c r="D5" s="37"/>
      <c r="E5" s="37"/>
      <c r="F5" s="37"/>
      <c r="G5" s="38"/>
      <c r="I5" s="39"/>
    </row>
    <row r="6" spans="1:9" x14ac:dyDescent="0.5">
      <c r="A6" s="36"/>
      <c r="B6" s="37" t="s">
        <v>175</v>
      </c>
      <c r="C6" s="37"/>
      <c r="D6" s="37"/>
      <c r="E6" s="37"/>
      <c r="F6" s="37"/>
      <c r="G6" s="38"/>
      <c r="I6" s="39"/>
    </row>
    <row r="7" spans="1:9" x14ac:dyDescent="0.5">
      <c r="A7" s="36"/>
      <c r="B7" s="37" t="s">
        <v>176</v>
      </c>
      <c r="C7" s="37"/>
      <c r="D7" s="37"/>
      <c r="E7" s="37"/>
      <c r="F7" s="37"/>
      <c r="G7" s="38"/>
      <c r="I7" s="39"/>
    </row>
    <row r="8" spans="1:9" x14ac:dyDescent="0.5">
      <c r="A8" s="36">
        <v>2</v>
      </c>
      <c r="B8" s="37" t="s">
        <v>177</v>
      </c>
      <c r="C8" s="37"/>
      <c r="D8" s="37"/>
      <c r="E8" s="37"/>
      <c r="F8" s="37"/>
      <c r="G8" s="38"/>
      <c r="I8" s="39"/>
    </row>
    <row r="9" spans="1:9" x14ac:dyDescent="0.5">
      <c r="A9" s="36">
        <v>3</v>
      </c>
      <c r="B9" s="37" t="s">
        <v>178</v>
      </c>
      <c r="C9" s="36">
        <v>40</v>
      </c>
      <c r="D9" s="40">
        <v>3299921.1</v>
      </c>
      <c r="E9" s="40">
        <v>3139021.1</v>
      </c>
      <c r="F9" s="40">
        <v>3272480.1</v>
      </c>
      <c r="G9" s="41" t="s">
        <v>179</v>
      </c>
      <c r="H9" s="42">
        <f>E9-F9</f>
        <v>-133459</v>
      </c>
      <c r="I9" s="39" t="s">
        <v>180</v>
      </c>
    </row>
    <row r="10" spans="1:9" x14ac:dyDescent="0.5">
      <c r="A10" s="58" t="s">
        <v>181</v>
      </c>
      <c r="B10" s="59"/>
      <c r="C10" s="43">
        <f>SUM(C9)</f>
        <v>40</v>
      </c>
      <c r="D10" s="44">
        <f t="shared" ref="D10:E10" si="0">SUM(D9)</f>
        <v>3299921.1</v>
      </c>
      <c r="E10" s="44">
        <f t="shared" si="0"/>
        <v>3139021.1</v>
      </c>
      <c r="F10" s="44">
        <f>F9</f>
        <v>3272480.1</v>
      </c>
      <c r="G10" s="45" t="s">
        <v>179</v>
      </c>
      <c r="H10" s="46">
        <f>E10-F10</f>
        <v>-133459</v>
      </c>
      <c r="I10" s="47" t="s">
        <v>180</v>
      </c>
    </row>
    <row r="11" spans="1:9" x14ac:dyDescent="0.5">
      <c r="A11" s="48"/>
      <c r="B11" s="34"/>
      <c r="C11" s="34"/>
      <c r="D11" s="34"/>
      <c r="E11" s="34"/>
      <c r="F11" s="34"/>
      <c r="G11" s="34"/>
      <c r="H11" s="34"/>
    </row>
    <row r="12" spans="1:9" x14ac:dyDescent="0.5">
      <c r="A12" s="52" t="s">
        <v>182</v>
      </c>
      <c r="B12" s="52"/>
      <c r="C12" s="52"/>
      <c r="D12" s="52"/>
      <c r="E12" s="52"/>
      <c r="F12" s="52"/>
      <c r="G12" s="52"/>
      <c r="H12" s="52"/>
    </row>
    <row r="13" spans="1:9" x14ac:dyDescent="0.5">
      <c r="A13" s="52" t="s">
        <v>183</v>
      </c>
      <c r="B13" s="52"/>
      <c r="C13" s="52"/>
      <c r="D13" s="52"/>
      <c r="E13" s="52"/>
      <c r="F13" s="52"/>
      <c r="G13" s="52"/>
      <c r="H13" s="52"/>
    </row>
    <row r="14" spans="1:9" x14ac:dyDescent="0.5">
      <c r="A14" s="52" t="s">
        <v>184</v>
      </c>
      <c r="B14" s="52"/>
      <c r="C14" s="52"/>
      <c r="D14" s="52"/>
      <c r="E14" s="52"/>
      <c r="F14" s="52"/>
      <c r="G14" s="52"/>
      <c r="H14" s="52"/>
    </row>
    <row r="16" spans="1:9" x14ac:dyDescent="0.5">
      <c r="A16" s="51" t="s">
        <v>185</v>
      </c>
      <c r="B16" s="51"/>
      <c r="C16" s="52" t="s">
        <v>186</v>
      </c>
      <c r="D16" s="52"/>
      <c r="E16" s="52"/>
      <c r="F16" s="51" t="s">
        <v>187</v>
      </c>
      <c r="G16" s="51"/>
      <c r="H16" s="51"/>
    </row>
    <row r="17" spans="1:9" x14ac:dyDescent="0.5">
      <c r="A17" s="51" t="s">
        <v>188</v>
      </c>
      <c r="B17" s="51"/>
      <c r="C17" s="52" t="s">
        <v>189</v>
      </c>
      <c r="D17" s="52"/>
      <c r="E17" s="52"/>
      <c r="F17" s="51" t="s">
        <v>190</v>
      </c>
      <c r="G17" s="51"/>
      <c r="H17" s="51"/>
    </row>
    <row r="18" spans="1:9" x14ac:dyDescent="0.5">
      <c r="A18" s="51" t="s">
        <v>191</v>
      </c>
      <c r="B18" s="51"/>
      <c r="C18" s="52" t="s">
        <v>192</v>
      </c>
      <c r="D18" s="52"/>
      <c r="E18" s="52"/>
      <c r="F18" s="51" t="s">
        <v>193</v>
      </c>
      <c r="G18" s="51"/>
      <c r="H18" s="51"/>
    </row>
    <row r="19" spans="1:9" x14ac:dyDescent="0.5">
      <c r="A19" s="30"/>
      <c r="C19" s="51" t="s">
        <v>194</v>
      </c>
      <c r="D19" s="51"/>
      <c r="E19" s="51"/>
    </row>
    <row r="20" spans="1:9" x14ac:dyDescent="0.5">
      <c r="A20" s="52"/>
      <c r="B20" s="52"/>
      <c r="C20" s="52"/>
      <c r="D20" s="52"/>
      <c r="E20" s="52"/>
      <c r="F20" s="52"/>
      <c r="G20" s="52"/>
      <c r="H20" s="52"/>
      <c r="I20" s="52"/>
    </row>
  </sheetData>
  <mergeCells count="18">
    <mergeCell ref="A13:H13"/>
    <mergeCell ref="A1:H1"/>
    <mergeCell ref="A2:H2"/>
    <mergeCell ref="G3:I3"/>
    <mergeCell ref="A10:B10"/>
    <mergeCell ref="A12:H12"/>
    <mergeCell ref="A14:H14"/>
    <mergeCell ref="A16:B16"/>
    <mergeCell ref="C16:E16"/>
    <mergeCell ref="F16:H16"/>
    <mergeCell ref="A17:B17"/>
    <mergeCell ref="C17:E17"/>
    <mergeCell ref="F17:H17"/>
    <mergeCell ref="A18:B18"/>
    <mergeCell ref="C18:E18"/>
    <mergeCell ref="F18:H18"/>
    <mergeCell ref="C19:E19"/>
    <mergeCell ref="A20:I2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Acer</cp:lastModifiedBy>
  <cp:lastPrinted>2026-04-21T04:36:23Z</cp:lastPrinted>
  <dcterms:created xsi:type="dcterms:W3CDTF">2020-07-13T02:47:19Z</dcterms:created>
  <dcterms:modified xsi:type="dcterms:W3CDTF">2026-05-12T03:09:31Z</dcterms:modified>
</cp:coreProperties>
</file>