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อบต.ดอนมัน มค.68\ITA\ITA\2568\สขร.1\"/>
    </mc:Choice>
  </mc:AlternateContent>
  <xr:revisionPtr revIDLastSave="0" documentId="13_ncr:1_{1B7DDD70-C647-4603-8248-30FA10DD1147}" xr6:coauthVersionLast="47" xr6:coauthVersionMax="47" xr10:uidLastSave="{00000000-0000-0000-0000-000000000000}"/>
  <bookViews>
    <workbookView xWindow="7200" yWindow="4185" windowWidth="21600" windowHeight="11295" activeTab="1" xr2:uid="{00000000-000D-0000-FFFF-FFFF00000000}"/>
  </bookViews>
  <sheets>
    <sheet name="สรุปผล" sheetId="4" r:id="rId1"/>
    <sheet name="งบหน้าสรุป" sheetId="5" r:id="rId2"/>
  </sheets>
  <definedNames>
    <definedName name="_xlnm.Print_Titles" localSheetId="0">สรุปผล!$3:$3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5" l="1"/>
  <c r="F10" i="5"/>
  <c r="E10" i="5"/>
  <c r="D10" i="5"/>
  <c r="C10" i="5"/>
  <c r="H9" i="5"/>
  <c r="F27" i="4" l="1"/>
  <c r="D27" i="4"/>
  <c r="I27" i="4" s="1"/>
  <c r="C27" i="4"/>
  <c r="G22" i="4"/>
  <c r="G21" i="4"/>
  <c r="G20" i="4"/>
  <c r="G19" i="4"/>
  <c r="G18" i="4"/>
  <c r="G17" i="4"/>
  <c r="G7" i="4"/>
  <c r="G8" i="4"/>
  <c r="G9" i="4"/>
  <c r="G10" i="4"/>
  <c r="G11" i="4"/>
  <c r="G12" i="4"/>
  <c r="G13" i="4"/>
  <c r="G14" i="4"/>
  <c r="G15" i="4"/>
  <c r="G16" i="4"/>
  <c r="G23" i="4"/>
  <c r="G24" i="4"/>
  <c r="G6" i="4" l="1"/>
  <c r="G5" i="4"/>
  <c r="G4" i="4"/>
</calcChain>
</file>

<file path=xl/sharedStrings.xml><?xml version="1.0" encoding="utf-8"?>
<sst xmlns="http://schemas.openxmlformats.org/spreadsheetml/2006/main" count="149" uniqueCount="95">
  <si>
    <t>องค์การบริหารส่วนตำบลดอนมัน  อำเภอประทาย  จังหวัดนครราชสีมา</t>
  </si>
  <si>
    <t>ลำดับที่</t>
  </si>
  <si>
    <t>งานจัดซื้อหรือจัดจ้าง</t>
  </si>
  <si>
    <t>วิธีซื้อ/จ้าง</t>
  </si>
  <si>
    <t>เฉพาะเจาะจง</t>
  </si>
  <si>
    <t>จ้างเหมาจัดทำป้ายไวนิล</t>
  </si>
  <si>
    <t>จัดซื้อวัสดุเชื้อเพลิงและหล่อลื่น</t>
  </si>
  <si>
    <t>จัดซื้อวัสดุสำนักงาน</t>
  </si>
  <si>
    <t>จ้างเหมาคนงานประจำรถบรรทุกขยะ</t>
  </si>
  <si>
    <t>จ้างเหมาทำความสะอาด สนง.</t>
  </si>
  <si>
    <t>จ้างเหมาคนงานขับรถบรรทุกขยะ</t>
  </si>
  <si>
    <t>วงเงินที่จะซื้อหรือจ้าง (บาท)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</si>
  <si>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</si>
  <si>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</si>
  <si>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เสนอราคาต่ำสุดและเป็นไปตามเงื่อนไขที่ อบต.กำหนด</t>
  </si>
  <si>
    <t>ราคากลาง (บาท)</t>
  </si>
  <si>
    <t>ผู้เสนอราคาและราคาที่เสนอ</t>
  </si>
  <si>
    <t>เลขที่และวันที่ของสัญญาหรือ ข้อตกลงในการซื้อหรือจ้าง</t>
  </si>
  <si>
    <t>จ้างเหมาเวรยาม สนง.</t>
  </si>
  <si>
    <t xml:space="preserve">   นายสมรส  ทุมมา   5,000.00  บาท</t>
  </si>
  <si>
    <t>จ้างเหมาผู้ช่วยช่างไฟฟ้า</t>
  </si>
  <si>
    <t xml:space="preserve">  นายอุทิศ  ศรวงษ์แก้ว   8,000.00  บาท</t>
  </si>
  <si>
    <t>ร้านโรงพิมพ์เทพประทาย   576.00  บาท</t>
  </si>
  <si>
    <t>นายชนะพงศ์  สอนกลาง   7,500.00 บาท</t>
  </si>
  <si>
    <t>นางทินกร  สาโสภา  8,000.00 บาท</t>
  </si>
  <si>
    <t>สรุปผลการดำเนินการจัดซื้อจัดจ้าง  ประจำเดือนธันวาคม 2567  ปีงบประมาณ พ.ศ. 2568</t>
  </si>
  <si>
    <t>ร้านโรงพิมพ์เทพประทาย   2,400.00  บาท</t>
  </si>
  <si>
    <t xml:space="preserve"> ใบสั่งจ้าง เลขที่ 30/2568 วันที่  12 ธ.ค. 2567</t>
  </si>
  <si>
    <t xml:space="preserve"> ใบสั่งจ้าง เลขที่ 31/2568 วันที่  20 ธ.ค. 2567</t>
  </si>
  <si>
    <t>ร้านโรงพิมพ์เทพประทาย   1,200.00  บาท</t>
  </si>
  <si>
    <t xml:space="preserve"> ใบสั่งจ้าง เลขที่ 32/2568 วันที่ 20 ธ.ค. 2567 </t>
  </si>
  <si>
    <t xml:space="preserve"> ใบสั่งจ้าง เลขที่ 33/2568 วันที่  27 ธ.ค. 2567 </t>
  </si>
  <si>
    <t xml:space="preserve"> ใบสั่งจ้าง เลขที่ 34/2568 วันที่  27 ธ.ค. 2567 </t>
  </si>
  <si>
    <t xml:space="preserve">        นายมีชัย  พิมูล        7,500.00 บาท</t>
  </si>
  <si>
    <t>นายบุญถม  โพธิชัยเลิศ    7,500  บาท</t>
  </si>
  <si>
    <t xml:space="preserve"> ใบสั่งจ้าง เลขที่ 35/2568 วันที่  27 ธ.ค. 2567 </t>
  </si>
  <si>
    <t xml:space="preserve">นายสำราญ  จันทาสูงเนิน    7,500.00 บาท </t>
  </si>
  <si>
    <t xml:space="preserve"> ใบสั่งจ้าง เลขที่ 36/2568 วันที่  28 ธ.ค. 2567</t>
  </si>
  <si>
    <t xml:space="preserve"> ใบสั่งจ้าง เลขที่ 37/2568 วันที่  28 ธ.ค. 2567</t>
  </si>
  <si>
    <t xml:space="preserve"> นางสุภาวดี  นวลฉวี   8,000.00 บาท</t>
  </si>
  <si>
    <t xml:space="preserve"> ใบสั่งจ้าง เลขที่ 38/2568 วันที่  28 ธ.ค. 2567</t>
  </si>
  <si>
    <t xml:space="preserve"> ใบสั่งจ้าง เลขที่ 39/2568 วันที่  28 ธ.ค. 2567</t>
  </si>
  <si>
    <t xml:space="preserve"> ใบสั่งจ้าง เลขที่ 40/2568 วันที่  28 ธ.ค. 2567</t>
  </si>
  <si>
    <t>บริษัท วงศ์สงวนสหวิศ จำกัด 7,890.00  บาท</t>
  </si>
  <si>
    <t xml:space="preserve">   ใบสั่งซื้อ เลขที่ 5/2568   วันที่  2 ธ.ค. 2567</t>
  </si>
  <si>
    <t>จัดซื้อวัสดุคอมพิวเตอร์</t>
  </si>
  <si>
    <t>ศักดิ์ชายคอมพิวเตอร์  440.00  บาท</t>
  </si>
  <si>
    <t xml:space="preserve">   ใบสั่งซื้อ เลขที่ 6/2568   วันที่  12 ธ.ค. 2567</t>
  </si>
  <si>
    <t>บริษัท วงศ์สงวนสหวิศ จำกัด 11,285.00  บาท</t>
  </si>
  <si>
    <t xml:space="preserve">   ใบสั่งซื้อ เลขที่ 7/2568   วันที่  12 ธ.ค. 2567</t>
  </si>
  <si>
    <t>ศักดิ์ชายคอมพิวเตอร์  4,860.00  บาท</t>
  </si>
  <si>
    <t xml:space="preserve">   ใบสั่งซื้อ เลขที่ 8/2568   วันที่  12 ธ.ค. 2567</t>
  </si>
  <si>
    <t>บริษัท วงศ์สงวนสหวิศ จำกัด 6,790.00  บาท</t>
  </si>
  <si>
    <t xml:space="preserve">   ใบสั่งซื้อ เลขที่ 9/2568   วันที่  12 ธ.ค. 2567</t>
  </si>
  <si>
    <t>บริษัท วงศ์สงวนสหวิศ จำกัด 2,750.00  บาท</t>
  </si>
  <si>
    <t xml:space="preserve">   ใบสั่งซื้อ เลขที่ 10/2568   วันที่  12 ธ.ค. 2567</t>
  </si>
  <si>
    <t>บริษัท วงศ์สงวนสหวิศ จำกัด 4,818.00  บาท</t>
  </si>
  <si>
    <t xml:space="preserve">   ใบสั่งซื้อ เลขที่ 11/2568   วันที่  12 ธ.ค. 2567</t>
  </si>
  <si>
    <t xml:space="preserve">            ปั้มรวงทอง            12,574.50  บาท</t>
  </si>
  <si>
    <t>สัญญาซื้อขาย   เลขที่ 4/2568  วันที่  29 พ.ย. 2567</t>
  </si>
  <si>
    <t xml:space="preserve"> จ้างก่อสร้างถนนหินคลุกจากข้างบ้านนายสุภาพ จันทิชัย - ถนน คสล. เส้นช่องแมวโนนหัวหล่อน หมู่ที่ 7 บ้านโนนสมบูรณ์</t>
  </si>
  <si>
    <t xml:space="preserve"> ร้านแสงชัย วัสดุก่อสร้าง    59,500.00  บาท</t>
  </si>
  <si>
    <t>สัญญาจ้าง  เลขที่ 1/2568  วันที่  23 ธ.ค. 2567</t>
  </si>
  <si>
    <t xml:space="preserve"> จ้างก่อสร้างถนนหินคลุกสายข้างบ้านนายมานุชา - นานายอุดม ปัญญาสิทธิ์ หมู่ที่ 7 บ้านโนนสมบูรณ์</t>
  </si>
  <si>
    <t>สัญญาจ้าง  เลขที่ 2/2568  วันที่  23 ธ.ค. 2567</t>
  </si>
  <si>
    <t xml:space="preserve">     นางปราณี  จันบัติ      161,500.00  บาท</t>
  </si>
  <si>
    <t>งบหน้าสรุปผลการจัดซื้อจัดจ้าง  ประจำเดือนธันวาคม 2567  ปีงบประมาณ พ.ศ. 2568</t>
  </si>
  <si>
    <t>งานจัดซื้อจัดจ้าง</t>
  </si>
  <si>
    <t>จำนวนโครงการ</t>
  </si>
  <si>
    <t xml:space="preserve">รวมวงเงินงบประมาณ </t>
  </si>
  <si>
    <t>รวมราคากลาง</t>
  </si>
  <si>
    <t>รวมราคาที่พิจารณาคัดเลือก</t>
  </si>
  <si>
    <t>วงเงินต่ำหรือสูงกว่าราคากลาง</t>
  </si>
  <si>
    <t>จัดซื้อจัดจ้างโดยวิธีประกาศเชิญชวนทั่วไป</t>
  </si>
  <si>
    <t xml:space="preserve"> -วิธีตลาดอิเล็กทรอนิกส์ (E-market)</t>
  </si>
  <si>
    <t xml:space="preserve"> -วิธีประกวดราคาอิเล็กทรอนิกส์ (E-bidding)</t>
  </si>
  <si>
    <t xml:space="preserve"> -วิธีสอบราคา</t>
  </si>
  <si>
    <t>จัดซื้อจัดจ้างโดยวิธีคัดเลือก</t>
  </si>
  <si>
    <t>จัดซื้อจัดจ้างโดยวิธีเฉพาะเจาะจง</t>
  </si>
  <si>
    <t>ต่ำกว่าราคากลาง</t>
  </si>
  <si>
    <t>บาท</t>
  </si>
  <si>
    <t>รวม</t>
  </si>
  <si>
    <t xml:space="preserve">                                             ได้นำข้อมูลเกี่ยวกับการจัดซื้อจัดจ้างตามแบบ สขร.1 (ประจำเดือนธันวาคม 2567)</t>
  </si>
  <si>
    <r>
      <t xml:space="preserve">                                            </t>
    </r>
    <r>
      <rPr>
        <sz val="16"/>
        <color theme="1"/>
        <rFont val="Wingdings 2"/>
        <family val="1"/>
        <charset val="2"/>
      </rPr>
      <t>R</t>
    </r>
    <r>
      <rPr>
        <sz val="16"/>
        <color theme="1"/>
        <rFont val="CordiaUPC"/>
        <family val="2"/>
        <charset val="222"/>
      </rPr>
      <t xml:space="preserve"> เผยแพร่โดยวิธีลงเว็บไซต์ขององค์การบริหารส่วนตำบลดอนมัน</t>
    </r>
  </si>
  <si>
    <r>
      <t xml:space="preserve">                                            </t>
    </r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CordiaUPC"/>
        <family val="2"/>
        <charset val="222"/>
      </rPr>
      <t xml:space="preserve"> ไม่ได้นำข้อมูลเกี่ยวกับการจัดซื้อจัดจ้างตามแบบ สขร.1 เหตุเพราะ......................................</t>
    </r>
  </si>
  <si>
    <t>ลงชื่อ.....................................................................</t>
  </si>
  <si>
    <t xml:space="preserve">      ลงชื่อ  ..................................................................</t>
  </si>
  <si>
    <t xml:space="preserve"> ลงชื่อ.................................................................</t>
  </si>
  <si>
    <t>(นางเรืองอุไร  มาตย์นอก)</t>
  </si>
  <si>
    <t xml:space="preserve">                    (นางเรืองอุไร  มาตย์นอก)</t>
  </si>
  <si>
    <t>(นายอภินันท์  มโนรมย์)</t>
  </si>
  <si>
    <t>ผู้อำนวยการกองคลัง</t>
  </si>
  <si>
    <t xml:space="preserve">          ผู้อำนวยการกองคลัง  รักษาราชการแทน </t>
  </si>
  <si>
    <t>นายกองค์การบริหารส่วนตำบลดอนมัน</t>
  </si>
  <si>
    <t xml:space="preserve">      ปลัดองค์การบริหารส่วนตำบลดอนมัน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</si>
</sst>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sz val="18"/>
      <color theme="1"/>
      <name val="CordiaUPC"/>
      <family val="2"/>
      <charset val="222"/>
    </font>
    <font>
      <sz val="15"/>
      <color theme="1"/>
      <name val="CordiaUPC"/>
      <family val="2"/>
      <charset val="222"/>
    </font>
    <font>
      <sz val="14"/>
      <color theme="1"/>
      <name val="CordiaUPC"/>
      <family val="2"/>
      <charset val="222"/>
    </font>
    <font>
      <sz val="16"/>
      <color theme="1"/>
      <name val="CordiaUPC"/>
      <family val="2"/>
      <charset val="222"/>
    </font>
    <font>
      <sz val="16"/>
      <color theme="1"/>
      <name val="Wingdings 2"/>
      <family val="1"/>
      <charset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43" fontId="3" fillId="0" borderId="0" xfId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3" fontId="2" fillId="0" borderId="0" xfId="0" applyNumberFormat="1" applyFont="1"/>
    <xf numFmtId="43" fontId="2" fillId="0" borderId="0" xfId="1" applyFo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43" fontId="3" fillId="0" borderId="1" xfId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43" fontId="3" fillId="0" borderId="2" xfId="1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5" fillId="0" borderId="0" xfId="0" applyFont="1"/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 applyAlignment="1">
      <alignment horizontal="center"/>
    </xf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43" fontId="8" fillId="0" borderId="10" xfId="1" applyFont="1" applyBorder="1"/>
    <xf numFmtId="43" fontId="8" fillId="0" borderId="11" xfId="1" applyFont="1" applyBorder="1"/>
    <xf numFmtId="43" fontId="8" fillId="0" borderId="0" xfId="0" applyNumberFormat="1" applyFont="1"/>
    <xf numFmtId="0" fontId="8" fillId="0" borderId="2" xfId="0" applyFont="1" applyBorder="1" applyAlignment="1">
      <alignment horizontal="center"/>
    </xf>
    <xf numFmtId="43" fontId="8" fillId="0" borderId="2" xfId="1" applyFont="1" applyBorder="1"/>
    <xf numFmtId="43" fontId="8" fillId="0" borderId="4" xfId="1" applyFont="1" applyBorder="1"/>
    <xf numFmtId="43" fontId="8" fillId="0" borderId="5" xfId="0" applyNumberFormat="1" applyFont="1" applyBorder="1"/>
    <xf numFmtId="0" fontId="8" fillId="0" borderId="6" xfId="0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1"/>
  <sheetViews>
    <sheetView view="pageBreakPreview" zoomScaleNormal="100" zoomScaleSheetLayoutView="100" workbookViewId="0">
      <selection activeCell="H29" sqref="H29"/>
    </sheetView>
  </sheetViews>
  <sheetFormatPr defaultColWidth="9" defaultRowHeight="24" x14ac:dyDescent="0.55000000000000004"/>
  <cols>
    <col min="1" max="1" width="7.125" style="1" customWidth="1"/>
    <col min="2" max="2" width="21.75" style="2" customWidth="1"/>
    <col min="3" max="3" width="12.375" style="9" bestFit="1" customWidth="1"/>
    <col min="4" max="4" width="11.5" style="9" customWidth="1"/>
    <col min="5" max="5" width="9.875" style="1" customWidth="1"/>
    <col min="6" max="6" width="20.875" style="1" customWidth="1"/>
    <col min="7" max="7" width="20.75" style="1" customWidth="1"/>
    <col min="8" max="8" width="12.75" style="2" customWidth="1"/>
    <col min="9" max="9" width="18.25" style="1" customWidth="1"/>
    <col min="10" max="16384" width="9" style="2"/>
  </cols>
  <sheetData>
    <row r="1" spans="1:9" s="10" customFormat="1" ht="30.75" x14ac:dyDescent="0.7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9" s="10" customFormat="1" ht="30.75" x14ac:dyDescent="0.7">
      <c r="A2" s="47" t="s">
        <v>25</v>
      </c>
      <c r="B2" s="47"/>
      <c r="C2" s="47"/>
      <c r="D2" s="47"/>
      <c r="E2" s="47"/>
      <c r="F2" s="47"/>
      <c r="G2" s="47"/>
      <c r="H2" s="47"/>
      <c r="I2" s="47"/>
    </row>
    <row r="3" spans="1:9" ht="80.45" customHeight="1" x14ac:dyDescent="0.55000000000000004">
      <c r="A3" s="11" t="s">
        <v>1</v>
      </c>
      <c r="B3" s="11" t="s">
        <v>2</v>
      </c>
      <c r="C3" s="12" t="s">
        <v>11</v>
      </c>
      <c r="D3" s="12" t="s">
        <v>15</v>
      </c>
      <c r="E3" s="11" t="s">
        <v>3</v>
      </c>
      <c r="F3" s="13" t="s">
        <v>16</v>
      </c>
      <c r="G3" s="13" t="s">
        <v>12</v>
      </c>
      <c r="H3" s="13" t="s">
        <v>13</v>
      </c>
      <c r="I3" s="13" t="s">
        <v>17</v>
      </c>
    </row>
    <row r="4" spans="1:9" s="3" customFormat="1" ht="87" x14ac:dyDescent="0.5">
      <c r="A4" s="14">
        <v>1</v>
      </c>
      <c r="B4" s="20" t="s">
        <v>5</v>
      </c>
      <c r="C4" s="15">
        <v>2400</v>
      </c>
      <c r="D4" s="15">
        <v>2400</v>
      </c>
      <c r="E4" s="14" t="s">
        <v>4</v>
      </c>
      <c r="F4" s="16" t="s">
        <v>26</v>
      </c>
      <c r="G4" s="16" t="str">
        <f t="shared" ref="G4:G24" si="0">F4</f>
        <v>ร้านโรงพิมพ์เทพประทาย   2,400.00  บาท</v>
      </c>
      <c r="H4" s="16" t="s">
        <v>14</v>
      </c>
      <c r="I4" s="16" t="s">
        <v>27</v>
      </c>
    </row>
    <row r="5" spans="1:9" s="3" customFormat="1" ht="87" x14ac:dyDescent="0.5">
      <c r="A5" s="17">
        <v>2</v>
      </c>
      <c r="B5" s="20" t="s">
        <v>5</v>
      </c>
      <c r="C5" s="15">
        <v>576</v>
      </c>
      <c r="D5" s="15">
        <v>576</v>
      </c>
      <c r="E5" s="14" t="s">
        <v>4</v>
      </c>
      <c r="F5" s="16" t="s">
        <v>22</v>
      </c>
      <c r="G5" s="16" t="str">
        <f t="shared" si="0"/>
        <v>ร้านโรงพิมพ์เทพประทาย   576.00  บาท</v>
      </c>
      <c r="H5" s="16" t="s">
        <v>14</v>
      </c>
      <c r="I5" s="16" t="s">
        <v>28</v>
      </c>
    </row>
    <row r="6" spans="1:9" s="3" customFormat="1" ht="87" x14ac:dyDescent="0.5">
      <c r="A6" s="17">
        <v>3</v>
      </c>
      <c r="B6" s="21" t="s">
        <v>5</v>
      </c>
      <c r="C6" s="19">
        <v>1200</v>
      </c>
      <c r="D6" s="19">
        <v>1200</v>
      </c>
      <c r="E6" s="17" t="s">
        <v>4</v>
      </c>
      <c r="F6" s="18" t="s">
        <v>29</v>
      </c>
      <c r="G6" s="18" t="str">
        <f t="shared" si="0"/>
        <v>ร้านโรงพิมพ์เทพประทาย   1,200.00  บาท</v>
      </c>
      <c r="H6" s="18" t="s">
        <v>14</v>
      </c>
      <c r="I6" s="18" t="s">
        <v>30</v>
      </c>
    </row>
    <row r="7" spans="1:9" s="3" customFormat="1" ht="87" x14ac:dyDescent="0.5">
      <c r="A7" s="14">
        <v>4</v>
      </c>
      <c r="B7" s="20" t="s">
        <v>8</v>
      </c>
      <c r="C7" s="15">
        <v>7500</v>
      </c>
      <c r="D7" s="15">
        <v>7500</v>
      </c>
      <c r="E7" s="14" t="s">
        <v>4</v>
      </c>
      <c r="F7" s="16" t="s">
        <v>23</v>
      </c>
      <c r="G7" s="16" t="str">
        <f t="shared" si="0"/>
        <v>นายชนะพงศ์  สอนกลาง   7,500.00 บาท</v>
      </c>
      <c r="H7" s="16" t="s">
        <v>14</v>
      </c>
      <c r="I7" s="16" t="s">
        <v>31</v>
      </c>
    </row>
    <row r="8" spans="1:9" s="3" customFormat="1" ht="87" x14ac:dyDescent="0.5">
      <c r="A8" s="14">
        <v>5</v>
      </c>
      <c r="B8" s="20" t="s">
        <v>8</v>
      </c>
      <c r="C8" s="15">
        <v>7500</v>
      </c>
      <c r="D8" s="15">
        <v>7500</v>
      </c>
      <c r="E8" s="14" t="s">
        <v>4</v>
      </c>
      <c r="F8" s="16" t="s">
        <v>33</v>
      </c>
      <c r="G8" s="16" t="str">
        <f t="shared" si="0"/>
        <v xml:space="preserve">        นายมีชัย  พิมูล        7,500.00 บาท</v>
      </c>
      <c r="H8" s="16" t="s">
        <v>14</v>
      </c>
      <c r="I8" s="16" t="s">
        <v>32</v>
      </c>
    </row>
    <row r="9" spans="1:9" s="3" customFormat="1" ht="87" x14ac:dyDescent="0.5">
      <c r="A9" s="17">
        <v>6</v>
      </c>
      <c r="B9" s="21" t="s">
        <v>8</v>
      </c>
      <c r="C9" s="19">
        <v>7500</v>
      </c>
      <c r="D9" s="19">
        <v>7500</v>
      </c>
      <c r="E9" s="17" t="s">
        <v>4</v>
      </c>
      <c r="F9" s="18" t="s">
        <v>34</v>
      </c>
      <c r="G9" s="18" t="str">
        <f t="shared" si="0"/>
        <v>นายบุญถม  โพธิชัยเลิศ    7,500  บาท</v>
      </c>
      <c r="H9" s="18" t="s">
        <v>14</v>
      </c>
      <c r="I9" s="16" t="s">
        <v>35</v>
      </c>
    </row>
    <row r="10" spans="1:9" s="3" customFormat="1" ht="87" x14ac:dyDescent="0.5">
      <c r="A10" s="17">
        <v>7</v>
      </c>
      <c r="B10" s="22" t="s">
        <v>10</v>
      </c>
      <c r="C10" s="19">
        <v>7500</v>
      </c>
      <c r="D10" s="19">
        <v>7500</v>
      </c>
      <c r="E10" s="17" t="s">
        <v>4</v>
      </c>
      <c r="F10" s="18" t="s">
        <v>36</v>
      </c>
      <c r="G10" s="18" t="str">
        <f t="shared" si="0"/>
        <v xml:space="preserve">นายสำราญ  จันทาสูงเนิน    7,500.00 บาท </v>
      </c>
      <c r="H10" s="18" t="s">
        <v>14</v>
      </c>
      <c r="I10" s="18" t="s">
        <v>37</v>
      </c>
    </row>
    <row r="11" spans="1:9" s="3" customFormat="1" ht="87" x14ac:dyDescent="0.5">
      <c r="A11" s="14">
        <v>8</v>
      </c>
      <c r="B11" s="23" t="s">
        <v>9</v>
      </c>
      <c r="C11" s="15">
        <v>8000</v>
      </c>
      <c r="D11" s="15">
        <v>8000</v>
      </c>
      <c r="E11" s="14" t="s">
        <v>4</v>
      </c>
      <c r="F11" s="16" t="s">
        <v>24</v>
      </c>
      <c r="G11" s="16" t="str">
        <f t="shared" si="0"/>
        <v>นางทินกร  สาโสภา  8,000.00 บาท</v>
      </c>
      <c r="H11" s="16" t="s">
        <v>14</v>
      </c>
      <c r="I11" s="16" t="s">
        <v>38</v>
      </c>
    </row>
    <row r="12" spans="1:9" s="3" customFormat="1" ht="87" x14ac:dyDescent="0.5">
      <c r="A12" s="17">
        <v>9</v>
      </c>
      <c r="B12" s="23" t="s">
        <v>9</v>
      </c>
      <c r="C12" s="15">
        <v>8000</v>
      </c>
      <c r="D12" s="15">
        <v>8000</v>
      </c>
      <c r="E12" s="14" t="s">
        <v>4</v>
      </c>
      <c r="F12" s="16" t="s">
        <v>39</v>
      </c>
      <c r="G12" s="16" t="str">
        <f t="shared" si="0"/>
        <v xml:space="preserve"> นางสุภาวดี  นวลฉวี   8,000.00 บาท</v>
      </c>
      <c r="H12" s="18" t="s">
        <v>14</v>
      </c>
      <c r="I12" s="16" t="s">
        <v>40</v>
      </c>
    </row>
    <row r="13" spans="1:9" s="3" customFormat="1" ht="87" x14ac:dyDescent="0.5">
      <c r="A13" s="17">
        <v>10</v>
      </c>
      <c r="B13" s="20" t="s">
        <v>18</v>
      </c>
      <c r="C13" s="15">
        <v>5000</v>
      </c>
      <c r="D13" s="15">
        <v>5000</v>
      </c>
      <c r="E13" s="14" t="s">
        <v>4</v>
      </c>
      <c r="F13" s="16" t="s">
        <v>19</v>
      </c>
      <c r="G13" s="16" t="str">
        <f t="shared" si="0"/>
        <v xml:space="preserve">   นายสมรส  ทุมมา   5,000.00  บาท</v>
      </c>
      <c r="H13" s="18" t="s">
        <v>14</v>
      </c>
      <c r="I13" s="16" t="s">
        <v>41</v>
      </c>
    </row>
    <row r="14" spans="1:9" s="3" customFormat="1" ht="87" x14ac:dyDescent="0.5">
      <c r="A14" s="17">
        <v>11</v>
      </c>
      <c r="B14" s="21" t="s">
        <v>20</v>
      </c>
      <c r="C14" s="19">
        <v>8000</v>
      </c>
      <c r="D14" s="19">
        <v>8000</v>
      </c>
      <c r="E14" s="17" t="s">
        <v>4</v>
      </c>
      <c r="F14" s="18" t="s">
        <v>21</v>
      </c>
      <c r="G14" s="18" t="str">
        <f t="shared" si="0"/>
        <v xml:space="preserve">  นายอุทิศ  ศรวงษ์แก้ว   8,000.00  บาท</v>
      </c>
      <c r="H14" s="18" t="s">
        <v>14</v>
      </c>
      <c r="I14" s="18" t="s">
        <v>42</v>
      </c>
    </row>
    <row r="15" spans="1:9" s="3" customFormat="1" ht="87" x14ac:dyDescent="0.5">
      <c r="A15" s="17">
        <v>12</v>
      </c>
      <c r="B15" s="21" t="s">
        <v>7</v>
      </c>
      <c r="C15" s="19">
        <v>7890</v>
      </c>
      <c r="D15" s="19">
        <v>7890</v>
      </c>
      <c r="E15" s="17" t="s">
        <v>4</v>
      </c>
      <c r="F15" s="18" t="s">
        <v>43</v>
      </c>
      <c r="G15" s="18" t="str">
        <f t="shared" si="0"/>
        <v>บริษัท วงศ์สงวนสหวิศ จำกัด 7,890.00  บาท</v>
      </c>
      <c r="H15" s="18" t="s">
        <v>14</v>
      </c>
      <c r="I15" s="16" t="s">
        <v>44</v>
      </c>
    </row>
    <row r="16" spans="1:9" s="3" customFormat="1" ht="87" x14ac:dyDescent="0.5">
      <c r="A16" s="17">
        <v>13</v>
      </c>
      <c r="B16" s="21" t="s">
        <v>45</v>
      </c>
      <c r="C16" s="19">
        <v>440</v>
      </c>
      <c r="D16" s="19">
        <v>440</v>
      </c>
      <c r="E16" s="17" t="s">
        <v>4</v>
      </c>
      <c r="F16" s="18" t="s">
        <v>46</v>
      </c>
      <c r="G16" s="18" t="str">
        <f t="shared" si="0"/>
        <v>ศักดิ์ชายคอมพิวเตอร์  440.00  บาท</v>
      </c>
      <c r="H16" s="18" t="s">
        <v>14</v>
      </c>
      <c r="I16" s="16" t="s">
        <v>47</v>
      </c>
    </row>
    <row r="17" spans="1:9" s="3" customFormat="1" ht="87" x14ac:dyDescent="0.5">
      <c r="A17" s="17">
        <v>14</v>
      </c>
      <c r="B17" s="21" t="s">
        <v>7</v>
      </c>
      <c r="C17" s="19">
        <v>11285</v>
      </c>
      <c r="D17" s="19">
        <v>11285</v>
      </c>
      <c r="E17" s="17" t="s">
        <v>4</v>
      </c>
      <c r="F17" s="18" t="s">
        <v>48</v>
      </c>
      <c r="G17" s="18" t="str">
        <f t="shared" si="0"/>
        <v>บริษัท วงศ์สงวนสหวิศ จำกัด 11,285.00  บาท</v>
      </c>
      <c r="H17" s="18" t="s">
        <v>14</v>
      </c>
      <c r="I17" s="16" t="s">
        <v>49</v>
      </c>
    </row>
    <row r="18" spans="1:9" s="3" customFormat="1" ht="87" x14ac:dyDescent="0.5">
      <c r="A18" s="17">
        <v>15</v>
      </c>
      <c r="B18" s="21" t="s">
        <v>45</v>
      </c>
      <c r="C18" s="19">
        <v>4860</v>
      </c>
      <c r="D18" s="19">
        <v>4860</v>
      </c>
      <c r="E18" s="17" t="s">
        <v>4</v>
      </c>
      <c r="F18" s="18" t="s">
        <v>50</v>
      </c>
      <c r="G18" s="18" t="str">
        <f t="shared" si="0"/>
        <v>ศักดิ์ชายคอมพิวเตอร์  4,860.00  บาท</v>
      </c>
      <c r="H18" s="18" t="s">
        <v>14</v>
      </c>
      <c r="I18" s="18" t="s">
        <v>51</v>
      </c>
    </row>
    <row r="19" spans="1:9" s="3" customFormat="1" ht="87" x14ac:dyDescent="0.5">
      <c r="A19" s="17">
        <v>16</v>
      </c>
      <c r="B19" s="21" t="s">
        <v>7</v>
      </c>
      <c r="C19" s="19">
        <v>6790</v>
      </c>
      <c r="D19" s="19">
        <v>6790</v>
      </c>
      <c r="E19" s="17" t="s">
        <v>4</v>
      </c>
      <c r="F19" s="18" t="s">
        <v>52</v>
      </c>
      <c r="G19" s="18" t="str">
        <f t="shared" si="0"/>
        <v>บริษัท วงศ์สงวนสหวิศ จำกัด 6,790.00  บาท</v>
      </c>
      <c r="H19" s="18" t="s">
        <v>14</v>
      </c>
      <c r="I19" s="16" t="s">
        <v>53</v>
      </c>
    </row>
    <row r="20" spans="1:9" s="3" customFormat="1" ht="87" x14ac:dyDescent="0.5">
      <c r="A20" s="17">
        <v>17</v>
      </c>
      <c r="B20" s="21" t="s">
        <v>7</v>
      </c>
      <c r="C20" s="19">
        <v>2750</v>
      </c>
      <c r="D20" s="19">
        <v>2750</v>
      </c>
      <c r="E20" s="17" t="s">
        <v>4</v>
      </c>
      <c r="F20" s="18" t="s">
        <v>54</v>
      </c>
      <c r="G20" s="18" t="str">
        <f t="shared" si="0"/>
        <v>บริษัท วงศ์สงวนสหวิศ จำกัด 2,750.00  บาท</v>
      </c>
      <c r="H20" s="18" t="s">
        <v>14</v>
      </c>
      <c r="I20" s="16" t="s">
        <v>55</v>
      </c>
    </row>
    <row r="21" spans="1:9" s="3" customFormat="1" ht="87" x14ac:dyDescent="0.5">
      <c r="A21" s="17">
        <v>18</v>
      </c>
      <c r="B21" s="21" t="s">
        <v>7</v>
      </c>
      <c r="C21" s="19">
        <v>4818</v>
      </c>
      <c r="D21" s="19">
        <v>4818</v>
      </c>
      <c r="E21" s="17" t="s">
        <v>4</v>
      </c>
      <c r="F21" s="18" t="s">
        <v>56</v>
      </c>
      <c r="G21" s="18" t="str">
        <f t="shared" si="0"/>
        <v>บริษัท วงศ์สงวนสหวิศ จำกัด 4,818.00  บาท</v>
      </c>
      <c r="H21" s="18" t="s">
        <v>14</v>
      </c>
      <c r="I21" s="16" t="s">
        <v>57</v>
      </c>
    </row>
    <row r="22" spans="1:9" s="3" customFormat="1" ht="87" x14ac:dyDescent="0.5">
      <c r="A22" s="17">
        <v>19</v>
      </c>
      <c r="B22" s="21" t="s">
        <v>6</v>
      </c>
      <c r="C22" s="19">
        <v>12574.5</v>
      </c>
      <c r="D22" s="19">
        <v>12574.5</v>
      </c>
      <c r="E22" s="17" t="s">
        <v>4</v>
      </c>
      <c r="F22" s="18" t="s">
        <v>58</v>
      </c>
      <c r="G22" s="18" t="str">
        <f t="shared" si="0"/>
        <v xml:space="preserve">            ปั้มรวงทอง            12,574.50  บาท</v>
      </c>
      <c r="H22" s="18" t="s">
        <v>14</v>
      </c>
      <c r="I22" s="18" t="s">
        <v>59</v>
      </c>
    </row>
    <row r="23" spans="1:9" s="3" customFormat="1" ht="108.75" x14ac:dyDescent="0.5">
      <c r="A23" s="17">
        <v>20</v>
      </c>
      <c r="B23" s="21" t="s">
        <v>60</v>
      </c>
      <c r="C23" s="19">
        <v>60900</v>
      </c>
      <c r="D23" s="19">
        <v>60000</v>
      </c>
      <c r="E23" s="17" t="s">
        <v>4</v>
      </c>
      <c r="F23" s="18" t="s">
        <v>61</v>
      </c>
      <c r="G23" s="18" t="str">
        <f t="shared" si="0"/>
        <v xml:space="preserve"> ร้านแสงชัย วัสดุก่อสร้าง    59,500.00  บาท</v>
      </c>
      <c r="H23" s="18" t="s">
        <v>14</v>
      </c>
      <c r="I23" s="16" t="s">
        <v>62</v>
      </c>
    </row>
    <row r="24" spans="1:9" s="3" customFormat="1" ht="87" x14ac:dyDescent="0.5">
      <c r="A24" s="17">
        <v>21</v>
      </c>
      <c r="B24" s="21" t="s">
        <v>63</v>
      </c>
      <c r="C24" s="19">
        <v>163900</v>
      </c>
      <c r="D24" s="19">
        <v>163000</v>
      </c>
      <c r="E24" s="17" t="s">
        <v>4</v>
      </c>
      <c r="F24" s="18" t="s">
        <v>65</v>
      </c>
      <c r="G24" s="18" t="str">
        <f t="shared" si="0"/>
        <v xml:space="preserve">     นางปราณี  จันบัติ      161,500.00  บาท</v>
      </c>
      <c r="H24" s="18" t="s">
        <v>14</v>
      </c>
      <c r="I24" s="18" t="s">
        <v>64</v>
      </c>
    </row>
    <row r="25" spans="1:9" s="3" customFormat="1" ht="21.75" x14ac:dyDescent="0.5">
      <c r="A25" s="4"/>
      <c r="B25" s="5"/>
      <c r="C25" s="6"/>
      <c r="D25" s="6"/>
      <c r="E25" s="4"/>
      <c r="F25" s="7"/>
      <c r="G25" s="7"/>
      <c r="H25" s="7"/>
      <c r="I25" s="7"/>
    </row>
    <row r="26" spans="1:9" x14ac:dyDescent="0.55000000000000004">
      <c r="A26" s="2"/>
      <c r="C26" s="2"/>
      <c r="D26" s="2"/>
      <c r="F26" s="2"/>
      <c r="G26" s="2"/>
      <c r="I26" s="2"/>
    </row>
    <row r="27" spans="1:9" hidden="1" x14ac:dyDescent="0.55000000000000004">
      <c r="A27" s="2"/>
      <c r="C27" s="8">
        <f>SUM(C4:C24)</f>
        <v>339383.5</v>
      </c>
      <c r="D27" s="8">
        <f>SUM(D4:D24)</f>
        <v>337583.5</v>
      </c>
      <c r="F27" s="9">
        <f>2400+576+1200+7500+7500+7500+7500+8000+8000+5000+8000+7890+440+11285+4860+6790+2750+4818+12574.5+59500+161500</f>
        <v>335583.5</v>
      </c>
      <c r="G27" s="2"/>
      <c r="I27" s="8">
        <f>D27-F27</f>
        <v>2000</v>
      </c>
    </row>
    <row r="28" spans="1:9" x14ac:dyDescent="0.55000000000000004">
      <c r="A28" s="2"/>
      <c r="C28" s="2"/>
      <c r="D28" s="2"/>
      <c r="F28" s="2"/>
      <c r="G28" s="2"/>
      <c r="I28" s="2"/>
    </row>
    <row r="29" spans="1:9" x14ac:dyDescent="0.55000000000000004">
      <c r="A29" s="2"/>
      <c r="C29" s="2"/>
      <c r="D29" s="2"/>
      <c r="F29" s="2"/>
      <c r="G29" s="2"/>
      <c r="I29" s="2"/>
    </row>
    <row r="30" spans="1:9" x14ac:dyDescent="0.55000000000000004">
      <c r="A30" s="2"/>
      <c r="C30" s="2"/>
      <c r="D30" s="2"/>
      <c r="F30" s="2"/>
      <c r="G30" s="2"/>
      <c r="I30" s="2"/>
    </row>
    <row r="31" spans="1:9" x14ac:dyDescent="0.55000000000000004">
      <c r="A31" s="2"/>
      <c r="C31" s="2"/>
      <c r="D31" s="2"/>
      <c r="F31" s="2"/>
      <c r="G31" s="2"/>
      <c r="I31" s="2"/>
    </row>
    <row r="32" spans="1:9" x14ac:dyDescent="0.55000000000000004">
      <c r="A32" s="2"/>
      <c r="C32" s="2"/>
      <c r="D32" s="2"/>
      <c r="F32" s="2"/>
      <c r="G32" s="2"/>
      <c r="I32" s="2"/>
    </row>
    <row r="33" spans="5:5" s="2" customFormat="1" x14ac:dyDescent="0.55000000000000004">
      <c r="E33" s="1"/>
    </row>
    <row r="39" spans="5:5" s="2" customFormat="1" x14ac:dyDescent="0.55000000000000004"/>
    <row r="40" spans="5:5" s="2" customFormat="1" x14ac:dyDescent="0.55000000000000004"/>
    <row r="41" spans="5:5" s="2" customFormat="1" x14ac:dyDescent="0.55000000000000004"/>
    <row r="42" spans="5:5" s="2" customFormat="1" x14ac:dyDescent="0.55000000000000004"/>
    <row r="43" spans="5:5" s="2" customFormat="1" x14ac:dyDescent="0.55000000000000004"/>
    <row r="44" spans="5:5" s="2" customFormat="1" x14ac:dyDescent="0.55000000000000004"/>
    <row r="45" spans="5:5" s="2" customFormat="1" x14ac:dyDescent="0.55000000000000004"/>
    <row r="46" spans="5:5" s="2" customFormat="1" x14ac:dyDescent="0.55000000000000004"/>
    <row r="47" spans="5:5" s="2" customFormat="1" x14ac:dyDescent="0.55000000000000004"/>
    <row r="48" spans="5:5" s="2" customFormat="1" x14ac:dyDescent="0.55000000000000004"/>
    <row r="49" s="2" customFormat="1" x14ac:dyDescent="0.55000000000000004"/>
    <row r="50" s="2" customFormat="1" x14ac:dyDescent="0.55000000000000004"/>
    <row r="51" s="2" customFormat="1" x14ac:dyDescent="0.55000000000000004"/>
    <row r="52" s="2" customFormat="1" x14ac:dyDescent="0.55000000000000004"/>
    <row r="53" s="2" customFormat="1" x14ac:dyDescent="0.55000000000000004"/>
    <row r="54" s="2" customFormat="1" x14ac:dyDescent="0.55000000000000004"/>
    <row r="55" s="2" customFormat="1" x14ac:dyDescent="0.55000000000000004"/>
    <row r="56" s="2" customFormat="1" x14ac:dyDescent="0.55000000000000004"/>
    <row r="57" s="2" customFormat="1" x14ac:dyDescent="0.55000000000000004"/>
    <row r="58" s="2" customFormat="1" x14ac:dyDescent="0.55000000000000004"/>
    <row r="59" s="2" customFormat="1" x14ac:dyDescent="0.55000000000000004"/>
    <row r="60" s="2" customFormat="1" x14ac:dyDescent="0.55000000000000004"/>
    <row r="61" s="2" customFormat="1" x14ac:dyDescent="0.55000000000000004"/>
    <row r="62" s="2" customFormat="1" x14ac:dyDescent="0.55000000000000004"/>
    <row r="63" s="2" customFormat="1" x14ac:dyDescent="0.55000000000000004"/>
    <row r="64" s="2" customFormat="1" x14ac:dyDescent="0.55000000000000004"/>
    <row r="65" s="2" customFormat="1" x14ac:dyDescent="0.55000000000000004"/>
    <row r="66" s="2" customFormat="1" x14ac:dyDescent="0.55000000000000004"/>
    <row r="67" s="2" customFormat="1" x14ac:dyDescent="0.55000000000000004"/>
    <row r="68" s="2" customFormat="1" x14ac:dyDescent="0.55000000000000004"/>
    <row r="69" s="2" customFormat="1" x14ac:dyDescent="0.55000000000000004"/>
    <row r="70" s="2" customFormat="1" x14ac:dyDescent="0.55000000000000004"/>
    <row r="71" s="2" customFormat="1" x14ac:dyDescent="0.55000000000000004"/>
    <row r="72" s="2" customFormat="1" x14ac:dyDescent="0.55000000000000004"/>
    <row r="73" s="2" customFormat="1" x14ac:dyDescent="0.55000000000000004"/>
    <row r="74" s="2" customFormat="1" x14ac:dyDescent="0.55000000000000004"/>
    <row r="75" s="2" customFormat="1" x14ac:dyDescent="0.55000000000000004"/>
    <row r="76" s="2" customFormat="1" x14ac:dyDescent="0.55000000000000004"/>
    <row r="77" s="2" customFormat="1" x14ac:dyDescent="0.55000000000000004"/>
    <row r="78" s="2" customFormat="1" x14ac:dyDescent="0.55000000000000004"/>
    <row r="79" s="2" customFormat="1" x14ac:dyDescent="0.55000000000000004"/>
    <row r="80" s="2" customFormat="1" x14ac:dyDescent="0.55000000000000004"/>
    <row r="81" s="2" customFormat="1" x14ac:dyDescent="0.55000000000000004"/>
    <row r="82" s="2" customFormat="1" x14ac:dyDescent="0.55000000000000004"/>
    <row r="83" s="2" customFormat="1" x14ac:dyDescent="0.55000000000000004"/>
    <row r="84" s="2" customFormat="1" x14ac:dyDescent="0.55000000000000004"/>
    <row r="85" s="2" customFormat="1" x14ac:dyDescent="0.55000000000000004"/>
    <row r="86" s="2" customFormat="1" x14ac:dyDescent="0.55000000000000004"/>
    <row r="87" s="2" customFormat="1" x14ac:dyDescent="0.55000000000000004"/>
    <row r="91" s="2" customFormat="1" x14ac:dyDescent="0.55000000000000004"/>
  </sheetData>
  <mergeCells count="2">
    <mergeCell ref="A1:I1"/>
    <mergeCell ref="A2:I2"/>
  </mergeCells>
  <pageMargins left="0.31496062992125984" right="0.31496062992125984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BFB1B-1FE3-4F6A-A5F8-A91C8A4F654E}">
  <dimension ref="A1:I20"/>
  <sheetViews>
    <sheetView tabSelected="1" view="pageBreakPreview" zoomScaleNormal="100" zoomScaleSheetLayoutView="100" workbookViewId="0">
      <selection activeCell="L3" sqref="L3"/>
    </sheetView>
  </sheetViews>
  <sheetFormatPr defaultColWidth="9" defaultRowHeight="25.5" x14ac:dyDescent="0.5"/>
  <cols>
    <col min="1" max="1" width="6" style="46" bestFit="1" customWidth="1"/>
    <col min="2" max="2" width="32.25" style="27" bestFit="1" customWidth="1"/>
    <col min="3" max="3" width="11.875" style="27" bestFit="1" customWidth="1"/>
    <col min="4" max="4" width="16.375" style="27" bestFit="1" customWidth="1"/>
    <col min="5" max="5" width="12.625" style="27" bestFit="1" customWidth="1"/>
    <col min="6" max="6" width="20.25" style="27" bestFit="1" customWidth="1"/>
    <col min="7" max="7" width="14.375" style="27" bestFit="1" customWidth="1"/>
    <col min="8" max="8" width="10.125" style="27" bestFit="1" customWidth="1"/>
    <col min="9" max="9" width="4" style="27" bestFit="1" customWidth="1"/>
    <col min="10" max="10" width="0" style="27" hidden="1" customWidth="1"/>
    <col min="11" max="16384" width="9" style="27"/>
  </cols>
  <sheetData>
    <row r="1" spans="1:9" s="24" customFormat="1" ht="26.25" x14ac:dyDescent="0.45">
      <c r="A1" s="50" t="s">
        <v>0</v>
      </c>
      <c r="B1" s="50"/>
      <c r="C1" s="50"/>
      <c r="D1" s="50"/>
      <c r="E1" s="50"/>
      <c r="F1" s="50"/>
      <c r="G1" s="50"/>
      <c r="H1" s="50"/>
    </row>
    <row r="2" spans="1:9" s="24" customFormat="1" ht="26.25" x14ac:dyDescent="0.45">
      <c r="A2" s="51" t="s">
        <v>66</v>
      </c>
      <c r="B2" s="51"/>
      <c r="C2" s="51"/>
      <c r="D2" s="51"/>
      <c r="E2" s="51"/>
      <c r="F2" s="51"/>
      <c r="G2" s="51"/>
      <c r="H2" s="51"/>
    </row>
    <row r="3" spans="1:9" x14ac:dyDescent="0.5">
      <c r="A3" s="25" t="s">
        <v>1</v>
      </c>
      <c r="B3" s="25" t="s">
        <v>67</v>
      </c>
      <c r="C3" s="26" t="s">
        <v>68</v>
      </c>
      <c r="D3" s="26" t="s">
        <v>69</v>
      </c>
      <c r="E3" s="25" t="s">
        <v>70</v>
      </c>
      <c r="F3" s="26" t="s">
        <v>71</v>
      </c>
      <c r="G3" s="52" t="s">
        <v>72</v>
      </c>
      <c r="H3" s="53"/>
      <c r="I3" s="54"/>
    </row>
    <row r="4" spans="1:9" x14ac:dyDescent="0.5">
      <c r="A4" s="28">
        <v>1</v>
      </c>
      <c r="B4" s="29" t="s">
        <v>73</v>
      </c>
      <c r="C4" s="29"/>
      <c r="D4" s="29"/>
      <c r="E4" s="29"/>
      <c r="F4" s="29"/>
      <c r="G4" s="30"/>
      <c r="H4" s="31"/>
      <c r="I4" s="32"/>
    </row>
    <row r="5" spans="1:9" x14ac:dyDescent="0.5">
      <c r="A5" s="33"/>
      <c r="B5" s="34" t="s">
        <v>74</v>
      </c>
      <c r="C5" s="34"/>
      <c r="D5" s="34"/>
      <c r="E5" s="34"/>
      <c r="F5" s="34"/>
      <c r="G5" s="35"/>
      <c r="I5" s="36"/>
    </row>
    <row r="6" spans="1:9" x14ac:dyDescent="0.5">
      <c r="A6" s="33"/>
      <c r="B6" s="34" t="s">
        <v>75</v>
      </c>
      <c r="C6" s="34"/>
      <c r="D6" s="34"/>
      <c r="E6" s="34"/>
      <c r="F6" s="34"/>
      <c r="G6" s="35"/>
      <c r="I6" s="36"/>
    </row>
    <row r="7" spans="1:9" x14ac:dyDescent="0.5">
      <c r="A7" s="33"/>
      <c r="B7" s="34" t="s">
        <v>76</v>
      </c>
      <c r="C7" s="34"/>
      <c r="D7" s="34"/>
      <c r="E7" s="34"/>
      <c r="F7" s="34"/>
      <c r="G7" s="35"/>
      <c r="I7" s="36"/>
    </row>
    <row r="8" spans="1:9" x14ac:dyDescent="0.5">
      <c r="A8" s="33">
        <v>2</v>
      </c>
      <c r="B8" s="34" t="s">
        <v>77</v>
      </c>
      <c r="C8" s="34"/>
      <c r="D8" s="34"/>
      <c r="E8" s="34"/>
      <c r="F8" s="34"/>
      <c r="G8" s="35"/>
      <c r="I8" s="36"/>
    </row>
    <row r="9" spans="1:9" x14ac:dyDescent="0.5">
      <c r="A9" s="33">
        <v>3</v>
      </c>
      <c r="B9" s="34" t="s">
        <v>78</v>
      </c>
      <c r="C9" s="33">
        <v>21</v>
      </c>
      <c r="D9" s="37">
        <v>339383.5</v>
      </c>
      <c r="E9" s="37">
        <v>337583.5</v>
      </c>
      <c r="F9" s="37">
        <v>335583.5</v>
      </c>
      <c r="G9" s="38" t="s">
        <v>79</v>
      </c>
      <c r="H9" s="39">
        <f>E9-F9</f>
        <v>2000</v>
      </c>
      <c r="I9" s="36" t="s">
        <v>80</v>
      </c>
    </row>
    <row r="10" spans="1:9" x14ac:dyDescent="0.5">
      <c r="A10" s="55" t="s">
        <v>81</v>
      </c>
      <c r="B10" s="56"/>
      <c r="C10" s="40">
        <f>SUM(C9)</f>
        <v>21</v>
      </c>
      <c r="D10" s="41">
        <f t="shared" ref="D10:E10" si="0">SUM(D9)</f>
        <v>339383.5</v>
      </c>
      <c r="E10" s="41">
        <f t="shared" si="0"/>
        <v>337583.5</v>
      </c>
      <c r="F10" s="41">
        <f>F9</f>
        <v>335583.5</v>
      </c>
      <c r="G10" s="42" t="s">
        <v>79</v>
      </c>
      <c r="H10" s="43">
        <f>E10-F10</f>
        <v>2000</v>
      </c>
      <c r="I10" s="44" t="s">
        <v>80</v>
      </c>
    </row>
    <row r="11" spans="1:9" x14ac:dyDescent="0.5">
      <c r="A11" s="45"/>
      <c r="B11" s="31"/>
      <c r="C11" s="31"/>
      <c r="D11" s="31"/>
      <c r="E11" s="31"/>
      <c r="F11" s="31"/>
      <c r="G11" s="31"/>
      <c r="H11" s="31"/>
    </row>
    <row r="12" spans="1:9" x14ac:dyDescent="0.5">
      <c r="A12" s="49" t="s">
        <v>82</v>
      </c>
      <c r="B12" s="49"/>
      <c r="C12" s="49"/>
      <c r="D12" s="49"/>
      <c r="E12" s="49"/>
      <c r="F12" s="49"/>
      <c r="G12" s="49"/>
      <c r="H12" s="49"/>
    </row>
    <row r="13" spans="1:9" x14ac:dyDescent="0.5">
      <c r="A13" s="49" t="s">
        <v>83</v>
      </c>
      <c r="B13" s="49"/>
      <c r="C13" s="49"/>
      <c r="D13" s="49"/>
      <c r="E13" s="49"/>
      <c r="F13" s="49"/>
      <c r="G13" s="49"/>
      <c r="H13" s="49"/>
    </row>
    <row r="14" spans="1:9" x14ac:dyDescent="0.5">
      <c r="A14" s="49" t="s">
        <v>84</v>
      </c>
      <c r="B14" s="49"/>
      <c r="C14" s="49"/>
      <c r="D14" s="49"/>
      <c r="E14" s="49"/>
      <c r="F14" s="49"/>
      <c r="G14" s="49"/>
      <c r="H14" s="49"/>
    </row>
    <row r="16" spans="1:9" x14ac:dyDescent="0.5">
      <c r="A16" s="48" t="s">
        <v>85</v>
      </c>
      <c r="B16" s="48"/>
      <c r="C16" s="49" t="s">
        <v>86</v>
      </c>
      <c r="D16" s="49"/>
      <c r="E16" s="49"/>
      <c r="F16" s="48" t="s">
        <v>87</v>
      </c>
      <c r="G16" s="48"/>
      <c r="H16" s="48"/>
    </row>
    <row r="17" spans="1:9" x14ac:dyDescent="0.5">
      <c r="A17" s="48" t="s">
        <v>88</v>
      </c>
      <c r="B17" s="48"/>
      <c r="C17" s="49" t="s">
        <v>89</v>
      </c>
      <c r="D17" s="49"/>
      <c r="E17" s="49"/>
      <c r="F17" s="48" t="s">
        <v>90</v>
      </c>
      <c r="G17" s="48"/>
      <c r="H17" s="48"/>
    </row>
    <row r="18" spans="1:9" x14ac:dyDescent="0.5">
      <c r="A18" s="48" t="s">
        <v>91</v>
      </c>
      <c r="B18" s="48"/>
      <c r="C18" s="49" t="s">
        <v>92</v>
      </c>
      <c r="D18" s="49"/>
      <c r="E18" s="49"/>
      <c r="F18" s="48" t="s">
        <v>93</v>
      </c>
      <c r="G18" s="48"/>
      <c r="H18" s="48"/>
    </row>
    <row r="19" spans="1:9" x14ac:dyDescent="0.5">
      <c r="A19" s="27"/>
      <c r="C19" s="48" t="s">
        <v>94</v>
      </c>
      <c r="D19" s="48"/>
      <c r="E19" s="48"/>
    </row>
    <row r="20" spans="1:9" hidden="1" x14ac:dyDescent="0.5">
      <c r="A20" s="49"/>
      <c r="B20" s="49"/>
      <c r="C20" s="49"/>
      <c r="D20" s="49"/>
      <c r="E20" s="49"/>
      <c r="F20" s="49"/>
      <c r="G20" s="49"/>
      <c r="H20" s="49"/>
      <c r="I20" s="49"/>
    </row>
  </sheetData>
  <mergeCells count="18">
    <mergeCell ref="A13:H13"/>
    <mergeCell ref="A1:H1"/>
    <mergeCell ref="A2:H2"/>
    <mergeCell ref="G3:I3"/>
    <mergeCell ref="A10:B10"/>
    <mergeCell ref="A12:H12"/>
    <mergeCell ref="A14:H14"/>
    <mergeCell ref="A16:B16"/>
    <mergeCell ref="C16:E16"/>
    <mergeCell ref="F16:H16"/>
    <mergeCell ref="A17:B17"/>
    <mergeCell ref="C17:E17"/>
    <mergeCell ref="F17:H17"/>
    <mergeCell ref="A18:B18"/>
    <mergeCell ref="C18:E18"/>
    <mergeCell ref="F18:H18"/>
    <mergeCell ref="C19:E19"/>
    <mergeCell ref="A20:I20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สรุปผล</vt:lpstr>
      <vt:lpstr>งบหน้าสรุป</vt:lpstr>
      <vt:lpstr>สรุปผล!Print_Titles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Acer</cp:lastModifiedBy>
  <cp:lastPrinted>2026-04-21T04:36:23Z</cp:lastPrinted>
  <dcterms:created xsi:type="dcterms:W3CDTF">2020-07-13T02:47:19Z</dcterms:created>
  <dcterms:modified xsi:type="dcterms:W3CDTF">2026-05-12T03:08:26Z</dcterms:modified>
</cp:coreProperties>
</file>