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986524B5-C5A9-49C0-B8E4-DB458F68ECE5}" xr6:coauthVersionLast="47" xr6:coauthVersionMax="47" xr10:uidLastSave="{00000000-0000-0000-0000-000000000000}"/>
  <bookViews>
    <workbookView xWindow="7200" yWindow="4185" windowWidth="21600" windowHeight="11295" activeTab="1" xr2:uid="{00000000-000D-0000-FFFF-FFFF00000000}"/>
  </bookViews>
  <sheets>
    <sheet name="สรุปผล" sheetId="3" r:id="rId1"/>
    <sheet name="งบหน้าสรุป" sheetId="4" r:id="rId2"/>
  </sheets>
  <definedNames>
    <definedName name="_xlnm.Print_Titles" localSheetId="0">สรุปผล!$3:$4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4" l="1"/>
  <c r="E10" i="4"/>
  <c r="H10" i="4" s="1"/>
  <c r="D10" i="4"/>
  <c r="C10" i="4"/>
  <c r="H9" i="4"/>
  <c r="D69" i="3"/>
  <c r="G69" i="3"/>
  <c r="C69" i="3"/>
  <c r="G62" i="3" l="1"/>
  <c r="G58" i="3"/>
  <c r="G54" i="3"/>
  <c r="G50" i="3"/>
  <c r="G49" i="3"/>
  <c r="G66" i="3"/>
  <c r="G65" i="3"/>
  <c r="G46" i="3"/>
  <c r="G45" i="3"/>
  <c r="G42" i="3"/>
  <c r="G41" i="3"/>
  <c r="G38" i="3"/>
  <c r="G37" i="3"/>
  <c r="G34" i="3"/>
  <c r="G33" i="3"/>
  <c r="G30" i="3"/>
  <c r="G29" i="3"/>
  <c r="G26" i="3"/>
  <c r="G25" i="3"/>
  <c r="G22" i="3"/>
  <c r="G21" i="3"/>
  <c r="G18" i="3"/>
  <c r="G17" i="3"/>
  <c r="G14" i="3"/>
  <c r="G13" i="3"/>
  <c r="G10" i="3"/>
  <c r="G9" i="3"/>
  <c r="G6" i="3"/>
  <c r="G5" i="3"/>
</calcChain>
</file>

<file path=xl/sharedStrings.xml><?xml version="1.0" encoding="utf-8"?>
<sst xmlns="http://schemas.openxmlformats.org/spreadsheetml/2006/main" count="231" uniqueCount="116">
  <si>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</si>
  <si>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</si>
  <si>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</si>
  <si>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วงเงินที่จะซื้อ</t>
  </si>
  <si>
    <t>ราคากลาง</t>
  </si>
  <si>
    <t>วิธีซื้อ/จ้าง</t>
  </si>
  <si>
    <t>ผู้เสนอราคาและ</t>
  </si>
  <si>
    <t>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</si>
  <si>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</si>
  <si>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</si>
  <si>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</si>
  <si>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</si>
  <si>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</si>
  <si>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</si>
  <si>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 xml:space="preserve"> (บาท)</t>
  </si>
  <si>
    <t>หรือจ้าง (บาท)</t>
  </si>
  <si>
    <t>เฉพาะเจาะจง</t>
  </si>
  <si>
    <t>เสนอราคาต่ำสุด</t>
  </si>
  <si>
    <t>และเป็นไปตาม</t>
  </si>
  <si>
    <t>เงื่อนไขที่ อบต.</t>
  </si>
  <si>
    <t>กำหนด</t>
  </si>
  <si>
    <t>นายสำราญ  จันทาสูงเนิน</t>
  </si>
  <si>
    <t>ศพด.ลูกประดู่</t>
  </si>
  <si>
    <t>ค่าจ้างเหมาอยูเวรยามรักษา</t>
  </si>
  <si>
    <t>ความปลอดภัยบริเวณ สนง.</t>
  </si>
  <si>
    <t xml:space="preserve">นายสมรส  ทุมมา  </t>
  </si>
  <si>
    <t>นายชนะพงศ์  สอนกลาง</t>
  </si>
  <si>
    <t>3,000.00  บาท</t>
  </si>
  <si>
    <t>8,000.00  บาท</t>
  </si>
  <si>
    <t>ปั้มรวงทอง</t>
  </si>
  <si>
    <t>จัดซื้อวัสดุเชื้อเพลิงและหล่อลื่น</t>
  </si>
  <si>
    <t>5,000.00  บาท</t>
  </si>
  <si>
    <t>จัดซื้อวัสดุสำนักงาน</t>
  </si>
  <si>
    <t>บจ.วงศ์สงวนสหวิศ</t>
  </si>
  <si>
    <t>นายอุทิศ  ศรวงษ์แก้ว</t>
  </si>
  <si>
    <t>จ้างเหมาทำความสะอาด สนง.</t>
  </si>
  <si>
    <t>นายดาว  ภักดี</t>
  </si>
  <si>
    <t>ค่าจ้างเหมาคนงานประจำรถ</t>
  </si>
  <si>
    <t>ค่าจ้างเหมาคนงานทั่วไปกองช่าง</t>
  </si>
  <si>
    <t>ค่าจ้างเหมาคนงานขับรถ</t>
  </si>
  <si>
    <t>นายบุญถม  โพธิชัยเลิศ</t>
  </si>
  <si>
    <t>7,500.00  บาท</t>
  </si>
  <si>
    <t>ประจำเดือน ต.ค. 67</t>
  </si>
  <si>
    <t>นางทินกร  สาโสภา</t>
  </si>
  <si>
    <t xml:space="preserve">   นางสุภาวดี  นวลฉวี </t>
  </si>
  <si>
    <t>บรรทุกขยะมูลฝอย</t>
  </si>
  <si>
    <t>สรุปผลการดำเนินการจัดซื้อจัดจ้าง  ประจำเดือนพฤศจิกายน 2567 ปีงบประมาณ พ.ศ. 2568</t>
  </si>
  <si>
    <t>เครื่องคอมพิวเตอร์</t>
  </si>
  <si>
    <t>จ้างลงโปรแกรม</t>
  </si>
  <si>
    <t>ร้านศักดิ์ชาย คอมพิวเตอร์</t>
  </si>
  <si>
    <t>300.00  บาท</t>
  </si>
  <si>
    <t xml:space="preserve"> ใบสั่งจ้าง เลขที่ 19/2568</t>
  </si>
  <si>
    <t>วันที่  13 พ.ย. 2567</t>
  </si>
  <si>
    <t>จ้างเหมาบริการไถกลบบ่อขยะ</t>
  </si>
  <si>
    <t>นางบัวคำ  จันทาสูงเนิน</t>
  </si>
  <si>
    <t xml:space="preserve"> ใบสั่งจ้าง เลขที่ 20/2568</t>
  </si>
  <si>
    <t>วันที่  26  พ.ย. 2568</t>
  </si>
  <si>
    <t xml:space="preserve">จ้างซ่อมแซมรถยนต์ส่วนกลาง </t>
  </si>
  <si>
    <t xml:space="preserve">ขร 2388  นครราชสีมา </t>
  </si>
  <si>
    <t>หมายเลขครุภัณฑ์ 001-60-0003</t>
  </si>
  <si>
    <t>บจ.โตโยต้า ทองรวยสีมา จำกัด</t>
  </si>
  <si>
    <t>3,816.81  บาท</t>
  </si>
  <si>
    <t xml:space="preserve"> ใบสั่งจ้าง เลขที่ 21/2568</t>
  </si>
  <si>
    <t>วันที่  27  พ.ย. 2567</t>
  </si>
  <si>
    <t>ประจำเดือน ธ.ค. 67</t>
  </si>
  <si>
    <t xml:space="preserve">ใบสั่งจ้าง เลขที่ 22/2568  </t>
  </si>
  <si>
    <t>วันที่  29 พ.ย 2567</t>
  </si>
  <si>
    <t xml:space="preserve">ใบสั่งจ้าง เลขที่ 23/2568  </t>
  </si>
  <si>
    <t>ใบสั่งจ้าง เลขที่ 24/2568</t>
  </si>
  <si>
    <t xml:space="preserve">ใบสั่งจ้าง เลขที่ 25/2568 </t>
  </si>
  <si>
    <t>ใบสั่งจ้าง เลขที่ 26/2568</t>
  </si>
  <si>
    <t xml:space="preserve">ใบสั่งจ้าง เลขที่ 27/2568 </t>
  </si>
  <si>
    <t xml:space="preserve"> ใบสั่งจ้าง เลขที่ 28/2568  </t>
  </si>
  <si>
    <t xml:space="preserve"> ใบสั่งจ้าง เลขที่ 29/2568  </t>
  </si>
  <si>
    <t>จัดซื้อวัสดุงานบ้านงานครัว</t>
  </si>
  <si>
    <t>4,885.00  บาท</t>
  </si>
  <si>
    <t xml:space="preserve"> ใบสั่งซื้อ เลขที่ 1/2568  </t>
  </si>
  <si>
    <t>วันที่  7 พ.ย 2567</t>
  </si>
  <si>
    <t>1,020.00  บาท</t>
  </si>
  <si>
    <t xml:space="preserve"> ใบสั่งซื้อ เลขที่ 2/2568  </t>
  </si>
  <si>
    <t>10,057.00  บาท</t>
  </si>
  <si>
    <t xml:space="preserve"> ใบสั่งซื้อ เลขที่ 3/2568  </t>
  </si>
  <si>
    <t>วันที่  26 พ.ย 2567</t>
  </si>
  <si>
    <t>3,245.00  บาท</t>
  </si>
  <si>
    <t xml:space="preserve"> ใบสั่งซื้อ เลขที่ 4/2568  </t>
  </si>
  <si>
    <t xml:space="preserve"> สัญญซื้อขาย เลขที่ 3/2568</t>
  </si>
  <si>
    <t>วันที่  1 พ.ย 2567</t>
  </si>
  <si>
    <t>5,994.00  บาท</t>
  </si>
  <si>
    <t>งบหน้าสรุปผลการจัดซื้อจัดจ้าง  ประจำเดือนพฤศจิกายน 2567  ปีงบประมาณ พ.ศ. 2568</t>
  </si>
  <si>
    <t>งานจัดซื้อจัดจ้าง</t>
  </si>
  <si>
    <t>จำนวนโครงการ</t>
  </si>
  <si>
    <t xml:space="preserve">รวมวงเงินงบประมาณ 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</si>
  <si>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</si>
  <si>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</si>
  <si>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</si>
  <si>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</si>
  <si>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-วิธีตลาดอิเล็กทรอนิกส์ (E-market)</t>
  </si>
  <si>
    <t xml:space="preserve"> -วิธีประกวดราคาอิเล็กทรอนิกส์ (E-bidding)</t>
  </si>
  <si>
    <t xml:space="preserve">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</si>
  <si>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</si>
  <si>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</si>
  <si>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บาท</t>
  </si>
  <si>
    <t>รวม</t>
  </si>
  <si>
    <t xml:space="preserve">                                             ได้นำข้อมูลเกี่ยวกับการจัดซื้อจัดจ้างตามแบบ สขร.1 (ประจำเดือนพฤศจิกายน 2567)</t>
  </si>
  <si>
    <t>ลงชื่อ.....................................................................</t>
  </si>
  <si>
    <t xml:space="preserve">      ลงชื่อ  จ.อ. .............................................................</t>
  </si>
  <si>
    <t xml:space="preserve"> ลงชื่อ.................................................................</t>
  </si>
  <si>
    <t>(นางเรืองอุไร  มาตย์นอก)</t>
  </si>
  <si>
    <t xml:space="preserve">                       (บรรจง  ชาติพันธ์จันทร์)</t>
  </si>
  <si>
    <t>(นายอภินันท์  มโนรมย์)</t>
  </si>
  <si>
    <t>ผู้อำนวยการกองคลัง</t>
  </si>
  <si>
    <t xml:space="preserve">                ปลัดองค์การบริหารส่วนตำบลดอนมัน</t>
  </si>
  <si>
    <t>นายกองค์การบริหารส่วนตำบลดอนมัน</t>
  </si>
  <si>
    <t>ต่ำกว่าราคากลาง</t>
  </si>
  <si>
    <r>
      <t xml:space="preserve">                                           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</si>
  <si>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                                        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</si>
</sst>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CordiaUPC"/>
      <family val="2"/>
      <charset val="222"/>
    </font>
    <font>
      <sz val="16"/>
      <color theme="1"/>
      <name val="CordiaUPC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b/>
      <sz val="16"/>
      <color theme="1"/>
      <name val="Cordia New"/>
      <family val="2"/>
      <charset val="222"/>
    </font>
    <font>
      <sz val="16"/>
      <color theme="1"/>
      <name val="Cordia New"/>
      <family val="2"/>
      <charset val="222"/>
    </font>
    <font>
      <sz val="16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/>
    <xf numFmtId="15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3" fontId="4" fillId="0" borderId="2" xfId="1" applyFont="1" applyBorder="1"/>
    <xf numFmtId="43" fontId="4" fillId="0" borderId="1" xfId="1" applyNumberFormat="1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4" fillId="0" borderId="3" xfId="1" applyNumberFormat="1" applyFont="1" applyBorder="1"/>
    <xf numFmtId="43" fontId="4" fillId="0" borderId="2" xfId="1" applyNumberFormat="1" applyFont="1" applyBorder="1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5" xfId="1" applyFont="1" applyBorder="1"/>
    <xf numFmtId="43" fontId="3" fillId="0" borderId="3" xfId="1" applyFont="1" applyBorder="1"/>
    <xf numFmtId="43" fontId="3" fillId="0" borderId="4" xfId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43" fontId="4" fillId="0" borderId="1" xfId="1" applyFont="1" applyFill="1" applyBorder="1"/>
    <xf numFmtId="43" fontId="3" fillId="0" borderId="0" xfId="1" applyFont="1"/>
    <xf numFmtId="43" fontId="3" fillId="0" borderId="0" xfId="1" applyFont="1" applyAlignment="1">
      <alignment horizontal="center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5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13" xfId="0" applyFont="1" applyBorder="1"/>
    <xf numFmtId="0" fontId="7" fillId="0" borderId="4" xfId="0" applyFont="1" applyBorder="1"/>
    <xf numFmtId="43" fontId="7" fillId="0" borderId="3" xfId="1" applyFont="1" applyFill="1" applyBorder="1"/>
    <xf numFmtId="43" fontId="7" fillId="0" borderId="13" xfId="1" applyFont="1" applyFill="1" applyBorder="1"/>
    <xf numFmtId="43" fontId="7" fillId="0" borderId="0" xfId="0" applyNumberFormat="1" applyFont="1"/>
    <xf numFmtId="0" fontId="6" fillId="0" borderId="7" xfId="0" applyFont="1" applyBorder="1" applyAlignment="1">
      <alignment horizontal="center"/>
    </xf>
    <xf numFmtId="43" fontId="6" fillId="0" borderId="7" xfId="1" applyFont="1" applyFill="1" applyBorder="1"/>
    <xf numFmtId="43" fontId="6" fillId="0" borderId="8" xfId="1" applyFont="1" applyFill="1" applyBorder="1"/>
    <xf numFmtId="43" fontId="6" fillId="0" borderId="9" xfId="0" applyNumberFormat="1" applyFont="1" applyBorder="1"/>
    <xf numFmtId="0" fontId="6" fillId="0" borderId="10" xfId="0" applyFont="1" applyBorder="1"/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view="pageBreakPreview" zoomScaleNormal="100" zoomScaleSheetLayoutView="100" workbookViewId="0">
      <selection activeCell="I13" sqref="I13"/>
    </sheetView>
  </sheetViews>
  <sheetFormatPr defaultColWidth="9" defaultRowHeight="25.5" x14ac:dyDescent="0.5"/>
  <cols>
    <col min="1" max="1" width="4.75" style="24" customWidth="1"/>
    <col min="2" max="2" width="21.875" style="1" customWidth="1"/>
    <col min="3" max="3" width="10.75" style="27" customWidth="1"/>
    <col min="4" max="4" width="10" style="27" customWidth="1"/>
    <col min="5" max="5" width="9.875" style="24" customWidth="1"/>
    <col min="6" max="6" width="17.75" style="24" customWidth="1"/>
    <col min="7" max="7" width="19" style="24" customWidth="1"/>
    <col min="8" max="8" width="12.375" style="1" customWidth="1"/>
    <col min="9" max="9" width="19.5" style="24" customWidth="1"/>
    <col min="10" max="11" width="0" style="1" hidden="1" customWidth="1"/>
    <col min="12" max="16384" width="9" style="1"/>
  </cols>
  <sheetData>
    <row r="1" spans="1:9" x14ac:dyDescent="0.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x14ac:dyDescent="0.5">
      <c r="A2" s="54" t="s">
        <v>46</v>
      </c>
      <c r="B2" s="54"/>
      <c r="C2" s="54"/>
      <c r="D2" s="54"/>
      <c r="E2" s="54"/>
      <c r="F2" s="54"/>
      <c r="G2" s="54"/>
      <c r="H2" s="54"/>
      <c r="I2" s="54"/>
    </row>
    <row r="3" spans="1:9" x14ac:dyDescent="0.5">
      <c r="A3" s="55" t="s">
        <v>1</v>
      </c>
      <c r="B3" s="57" t="s">
        <v>2</v>
      </c>
      <c r="C3" s="29" t="s">
        <v>3</v>
      </c>
      <c r="D3" s="29" t="s">
        <v>4</v>
      </c>
      <c r="E3" s="57" t="s">
        <v>5</v>
      </c>
      <c r="F3" s="19" t="s">
        <v>6</v>
      </c>
      <c r="G3" s="19" t="s">
        <v>8</v>
      </c>
      <c r="H3" s="19" t="s">
        <v>10</v>
      </c>
      <c r="I3" s="19" t="s">
        <v>12</v>
      </c>
    </row>
    <row r="4" spans="1:9" x14ac:dyDescent="0.5">
      <c r="A4" s="56"/>
      <c r="B4" s="58"/>
      <c r="C4" s="30" t="s">
        <v>15</v>
      </c>
      <c r="D4" s="31" t="s">
        <v>14</v>
      </c>
      <c r="E4" s="58"/>
      <c r="F4" s="32" t="s">
        <v>7</v>
      </c>
      <c r="G4" s="32" t="s">
        <v>9</v>
      </c>
      <c r="H4" s="32" t="s">
        <v>11</v>
      </c>
      <c r="I4" s="32" t="s">
        <v>13</v>
      </c>
    </row>
    <row r="5" spans="1:9" x14ac:dyDescent="0.5">
      <c r="A5" s="2">
        <v>1</v>
      </c>
      <c r="B5" s="3" t="s">
        <v>48</v>
      </c>
      <c r="C5" s="4">
        <v>300</v>
      </c>
      <c r="D5" s="4">
        <v>300</v>
      </c>
      <c r="E5" s="3" t="s">
        <v>16</v>
      </c>
      <c r="F5" s="2" t="s">
        <v>49</v>
      </c>
      <c r="G5" s="2" t="str">
        <f>F5</f>
        <v>ร้านศักดิ์ชาย คอมพิวเตอร์</v>
      </c>
      <c r="H5" s="3" t="s">
        <v>17</v>
      </c>
      <c r="I5" s="2" t="s">
        <v>51</v>
      </c>
    </row>
    <row r="6" spans="1:9" x14ac:dyDescent="0.5">
      <c r="A6" s="5"/>
      <c r="B6" s="6" t="s">
        <v>47</v>
      </c>
      <c r="C6" s="7"/>
      <c r="D6" s="7"/>
      <c r="E6" s="6"/>
      <c r="F6" s="5" t="s">
        <v>50</v>
      </c>
      <c r="G6" s="5" t="str">
        <f>F6</f>
        <v>300.00  บาท</v>
      </c>
      <c r="H6" s="6" t="s">
        <v>18</v>
      </c>
      <c r="I6" s="8" t="s">
        <v>52</v>
      </c>
    </row>
    <row r="7" spans="1:9" x14ac:dyDescent="0.5">
      <c r="A7" s="5"/>
      <c r="B7" s="6" t="s">
        <v>42</v>
      </c>
      <c r="C7" s="7"/>
      <c r="D7" s="7"/>
      <c r="E7" s="6"/>
      <c r="F7" s="5"/>
      <c r="G7" s="5"/>
      <c r="H7" s="6" t="s">
        <v>19</v>
      </c>
      <c r="I7" s="5"/>
    </row>
    <row r="8" spans="1:9" x14ac:dyDescent="0.5">
      <c r="A8" s="9"/>
      <c r="B8" s="10"/>
      <c r="C8" s="11"/>
      <c r="D8" s="11"/>
      <c r="E8" s="10"/>
      <c r="F8" s="9"/>
      <c r="G8" s="9"/>
      <c r="H8" s="10" t="s">
        <v>20</v>
      </c>
      <c r="I8" s="9"/>
    </row>
    <row r="9" spans="1:9" x14ac:dyDescent="0.5">
      <c r="A9" s="5">
        <v>2</v>
      </c>
      <c r="B9" s="3" t="s">
        <v>53</v>
      </c>
      <c r="C9" s="4">
        <v>3000</v>
      </c>
      <c r="D9" s="4">
        <v>3000</v>
      </c>
      <c r="E9" s="3" t="s">
        <v>16</v>
      </c>
      <c r="F9" s="2" t="s">
        <v>54</v>
      </c>
      <c r="G9" s="2" t="str">
        <f>F9</f>
        <v>นางบัวคำ  จันทาสูงเนิน</v>
      </c>
      <c r="H9" s="3" t="s">
        <v>17</v>
      </c>
      <c r="I9" s="2" t="s">
        <v>55</v>
      </c>
    </row>
    <row r="10" spans="1:9" x14ac:dyDescent="0.5">
      <c r="A10" s="5"/>
      <c r="B10" s="6"/>
      <c r="C10" s="7"/>
      <c r="D10" s="7"/>
      <c r="E10" s="6"/>
      <c r="F10" s="5" t="s">
        <v>27</v>
      </c>
      <c r="G10" s="5" t="str">
        <f>F10</f>
        <v>3,000.00  บาท</v>
      </c>
      <c r="H10" s="6" t="s">
        <v>18</v>
      </c>
      <c r="I10" s="8" t="s">
        <v>56</v>
      </c>
    </row>
    <row r="11" spans="1:9" x14ac:dyDescent="0.5">
      <c r="A11" s="5"/>
      <c r="B11" s="6"/>
      <c r="C11" s="7"/>
      <c r="D11" s="7"/>
      <c r="E11" s="6"/>
      <c r="F11" s="5"/>
      <c r="G11" s="5"/>
      <c r="H11" s="6" t="s">
        <v>19</v>
      </c>
      <c r="I11" s="5"/>
    </row>
    <row r="12" spans="1:9" x14ac:dyDescent="0.5">
      <c r="A12" s="5"/>
      <c r="B12" s="10"/>
      <c r="C12" s="11"/>
      <c r="D12" s="11"/>
      <c r="E12" s="10"/>
      <c r="F12" s="9"/>
      <c r="G12" s="9"/>
      <c r="H12" s="10" t="s">
        <v>20</v>
      </c>
      <c r="I12" s="9"/>
    </row>
    <row r="13" spans="1:9" x14ac:dyDescent="0.5">
      <c r="A13" s="2">
        <v>3</v>
      </c>
      <c r="B13" s="3" t="s">
        <v>57</v>
      </c>
      <c r="C13" s="12">
        <v>3816.81</v>
      </c>
      <c r="D13" s="12">
        <v>3816.81</v>
      </c>
      <c r="E13" s="2" t="s">
        <v>16</v>
      </c>
      <c r="F13" s="13" t="s">
        <v>60</v>
      </c>
      <c r="G13" s="14" t="str">
        <f>F13</f>
        <v>บจ.โตโยต้า ทองรวยสีมา จำกัด</v>
      </c>
      <c r="H13" s="3" t="s">
        <v>17</v>
      </c>
      <c r="I13" s="2" t="s">
        <v>62</v>
      </c>
    </row>
    <row r="14" spans="1:9" x14ac:dyDescent="0.5">
      <c r="A14" s="5"/>
      <c r="B14" s="6" t="s">
        <v>58</v>
      </c>
      <c r="C14" s="15"/>
      <c r="D14" s="15"/>
      <c r="E14" s="5"/>
      <c r="F14" s="5" t="s">
        <v>61</v>
      </c>
      <c r="G14" s="5" t="str">
        <f>F14</f>
        <v>3,816.81  บาท</v>
      </c>
      <c r="H14" s="6" t="s">
        <v>18</v>
      </c>
      <c r="I14" s="8" t="s">
        <v>63</v>
      </c>
    </row>
    <row r="15" spans="1:9" x14ac:dyDescent="0.5">
      <c r="A15" s="5"/>
      <c r="B15" s="6" t="s">
        <v>59</v>
      </c>
      <c r="C15" s="15"/>
      <c r="D15" s="15"/>
      <c r="E15" s="5"/>
      <c r="F15" s="5"/>
      <c r="G15" s="5"/>
      <c r="H15" s="6" t="s">
        <v>19</v>
      </c>
      <c r="I15" s="5"/>
    </row>
    <row r="16" spans="1:9" x14ac:dyDescent="0.5">
      <c r="A16" s="9"/>
      <c r="B16" s="10"/>
      <c r="C16" s="16"/>
      <c r="D16" s="16"/>
      <c r="E16" s="9"/>
      <c r="F16" s="9"/>
      <c r="G16" s="9"/>
      <c r="H16" s="10" t="s">
        <v>20</v>
      </c>
      <c r="I16" s="9"/>
    </row>
    <row r="17" spans="1:9" x14ac:dyDescent="0.5">
      <c r="A17" s="5">
        <v>4</v>
      </c>
      <c r="B17" s="3" t="s">
        <v>37</v>
      </c>
      <c r="C17" s="4">
        <v>7500</v>
      </c>
      <c r="D17" s="4">
        <v>7500</v>
      </c>
      <c r="E17" s="3" t="s">
        <v>16</v>
      </c>
      <c r="F17" s="2" t="s">
        <v>26</v>
      </c>
      <c r="G17" s="2" t="str">
        <f>F17</f>
        <v>นายชนะพงศ์  สอนกลาง</v>
      </c>
      <c r="H17" s="3" t="s">
        <v>17</v>
      </c>
      <c r="I17" s="2" t="s">
        <v>65</v>
      </c>
    </row>
    <row r="18" spans="1:9" x14ac:dyDescent="0.5">
      <c r="A18" s="5"/>
      <c r="B18" s="6" t="s">
        <v>45</v>
      </c>
      <c r="C18" s="7"/>
      <c r="D18" s="7"/>
      <c r="E18" s="6"/>
      <c r="F18" s="5" t="s">
        <v>41</v>
      </c>
      <c r="G18" s="5" t="str">
        <f>F18</f>
        <v>7,500.00  บาท</v>
      </c>
      <c r="H18" s="6" t="s">
        <v>18</v>
      </c>
      <c r="I18" s="8" t="s">
        <v>66</v>
      </c>
    </row>
    <row r="19" spans="1:9" x14ac:dyDescent="0.5">
      <c r="A19" s="5"/>
      <c r="B19" s="6" t="s">
        <v>64</v>
      </c>
      <c r="C19" s="7"/>
      <c r="D19" s="7"/>
      <c r="E19" s="6"/>
      <c r="F19" s="5"/>
      <c r="G19" s="5"/>
      <c r="H19" s="6" t="s">
        <v>19</v>
      </c>
      <c r="I19" s="5"/>
    </row>
    <row r="20" spans="1:9" ht="44.45" customHeight="1" x14ac:dyDescent="0.5">
      <c r="A20" s="9"/>
      <c r="B20" s="10"/>
      <c r="C20" s="11"/>
      <c r="D20" s="11"/>
      <c r="E20" s="10"/>
      <c r="F20" s="9"/>
      <c r="G20" s="9"/>
      <c r="H20" s="17" t="s">
        <v>20</v>
      </c>
      <c r="I20" s="9"/>
    </row>
    <row r="21" spans="1:9" x14ac:dyDescent="0.5">
      <c r="A21" s="2">
        <v>5</v>
      </c>
      <c r="B21" s="3" t="s">
        <v>37</v>
      </c>
      <c r="C21" s="4">
        <v>7500</v>
      </c>
      <c r="D21" s="4">
        <v>7500</v>
      </c>
      <c r="E21" s="3" t="s">
        <v>16</v>
      </c>
      <c r="F21" s="2" t="s">
        <v>36</v>
      </c>
      <c r="G21" s="2" t="str">
        <f>F21</f>
        <v>นายดาว  ภักดี</v>
      </c>
      <c r="H21" s="3" t="s">
        <v>17</v>
      </c>
      <c r="I21" s="2" t="s">
        <v>67</v>
      </c>
    </row>
    <row r="22" spans="1:9" x14ac:dyDescent="0.5">
      <c r="A22" s="5"/>
      <c r="B22" s="6" t="s">
        <v>45</v>
      </c>
      <c r="C22" s="7"/>
      <c r="D22" s="7"/>
      <c r="E22" s="6"/>
      <c r="F22" s="5" t="s">
        <v>41</v>
      </c>
      <c r="G22" s="5" t="str">
        <f>F22</f>
        <v>7,500.00  บาท</v>
      </c>
      <c r="H22" s="6" t="s">
        <v>18</v>
      </c>
      <c r="I22" s="8" t="s">
        <v>66</v>
      </c>
    </row>
    <row r="23" spans="1:9" x14ac:dyDescent="0.5">
      <c r="A23" s="5"/>
      <c r="B23" s="6" t="s">
        <v>64</v>
      </c>
      <c r="C23" s="7"/>
      <c r="D23" s="7"/>
      <c r="E23" s="6"/>
      <c r="F23" s="5"/>
      <c r="G23" s="5"/>
      <c r="H23" s="6" t="s">
        <v>19</v>
      </c>
      <c r="I23" s="5"/>
    </row>
    <row r="24" spans="1:9" x14ac:dyDescent="0.5">
      <c r="A24" s="9"/>
      <c r="B24" s="10"/>
      <c r="C24" s="11"/>
      <c r="D24" s="11"/>
      <c r="E24" s="10"/>
      <c r="F24" s="9"/>
      <c r="G24" s="9"/>
      <c r="H24" s="10" t="s">
        <v>20</v>
      </c>
      <c r="I24" s="9"/>
    </row>
    <row r="25" spans="1:9" x14ac:dyDescent="0.5">
      <c r="A25" s="5">
        <v>6</v>
      </c>
      <c r="B25" s="3" t="s">
        <v>37</v>
      </c>
      <c r="C25" s="12">
        <v>7500</v>
      </c>
      <c r="D25" s="12">
        <v>7500</v>
      </c>
      <c r="E25" s="2" t="s">
        <v>16</v>
      </c>
      <c r="F25" s="2" t="s">
        <v>40</v>
      </c>
      <c r="G25" s="5" t="str">
        <f>F25</f>
        <v>นายบุญถม  โพธิชัยเลิศ</v>
      </c>
      <c r="H25" s="3" t="s">
        <v>17</v>
      </c>
      <c r="I25" s="2" t="s">
        <v>68</v>
      </c>
    </row>
    <row r="26" spans="1:9" x14ac:dyDescent="0.5">
      <c r="A26" s="5"/>
      <c r="B26" s="6" t="s">
        <v>45</v>
      </c>
      <c r="C26" s="15"/>
      <c r="D26" s="15"/>
      <c r="E26" s="5"/>
      <c r="F26" s="5" t="s">
        <v>41</v>
      </c>
      <c r="G26" s="5" t="str">
        <f>F26</f>
        <v>7,500.00  บาท</v>
      </c>
      <c r="H26" s="6" t="s">
        <v>18</v>
      </c>
      <c r="I26" s="8" t="s">
        <v>66</v>
      </c>
    </row>
    <row r="27" spans="1:9" x14ac:dyDescent="0.5">
      <c r="A27" s="5"/>
      <c r="B27" s="6" t="s">
        <v>64</v>
      </c>
      <c r="C27" s="15"/>
      <c r="D27" s="15"/>
      <c r="E27" s="5"/>
      <c r="F27" s="5"/>
      <c r="G27" s="5"/>
      <c r="H27" s="6" t="s">
        <v>19</v>
      </c>
      <c r="I27" s="5"/>
    </row>
    <row r="28" spans="1:9" x14ac:dyDescent="0.5">
      <c r="A28" s="5"/>
      <c r="B28" s="10"/>
      <c r="C28" s="16"/>
      <c r="D28" s="16"/>
      <c r="E28" s="9"/>
      <c r="F28" s="9"/>
      <c r="G28" s="9"/>
      <c r="H28" s="10" t="s">
        <v>20</v>
      </c>
      <c r="I28" s="9"/>
    </row>
    <row r="29" spans="1:9" x14ac:dyDescent="0.5">
      <c r="A29" s="2">
        <v>7</v>
      </c>
      <c r="B29" s="3" t="s">
        <v>39</v>
      </c>
      <c r="C29" s="4">
        <v>7500</v>
      </c>
      <c r="D29" s="4">
        <v>7500</v>
      </c>
      <c r="E29" s="3" t="s">
        <v>16</v>
      </c>
      <c r="F29" s="2" t="s">
        <v>21</v>
      </c>
      <c r="G29" s="2" t="str">
        <f>F29</f>
        <v>นายสำราญ  จันทาสูงเนิน</v>
      </c>
      <c r="H29" s="3" t="s">
        <v>17</v>
      </c>
      <c r="I29" s="2" t="s">
        <v>69</v>
      </c>
    </row>
    <row r="30" spans="1:9" x14ac:dyDescent="0.5">
      <c r="A30" s="5"/>
      <c r="B30" s="6" t="s">
        <v>45</v>
      </c>
      <c r="C30" s="7"/>
      <c r="D30" s="7"/>
      <c r="E30" s="6"/>
      <c r="F30" s="5" t="s">
        <v>41</v>
      </c>
      <c r="G30" s="5" t="str">
        <f>F30</f>
        <v>7,500.00  บาท</v>
      </c>
      <c r="H30" s="6" t="s">
        <v>18</v>
      </c>
      <c r="I30" s="8" t="s">
        <v>66</v>
      </c>
    </row>
    <row r="31" spans="1:9" x14ac:dyDescent="0.5">
      <c r="A31" s="5"/>
      <c r="B31" s="6" t="s">
        <v>64</v>
      </c>
      <c r="C31" s="7"/>
      <c r="D31" s="7"/>
      <c r="E31" s="6"/>
      <c r="F31" s="5"/>
      <c r="G31" s="5"/>
      <c r="H31" s="6" t="s">
        <v>19</v>
      </c>
      <c r="I31" s="5"/>
    </row>
    <row r="32" spans="1:9" ht="21" customHeight="1" x14ac:dyDescent="0.5">
      <c r="A32" s="9"/>
      <c r="B32" s="10"/>
      <c r="C32" s="11"/>
      <c r="D32" s="11"/>
      <c r="E32" s="10"/>
      <c r="F32" s="9"/>
      <c r="G32" s="9"/>
      <c r="H32" s="10" t="s">
        <v>20</v>
      </c>
      <c r="I32" s="9"/>
    </row>
    <row r="33" spans="1:9" x14ac:dyDescent="0.5">
      <c r="A33" s="18">
        <v>8</v>
      </c>
      <c r="B33" s="3" t="s">
        <v>35</v>
      </c>
      <c r="C33" s="12">
        <v>8000</v>
      </c>
      <c r="D33" s="12">
        <v>8000</v>
      </c>
      <c r="E33" s="2" t="s">
        <v>16</v>
      </c>
      <c r="F33" s="2" t="s">
        <v>43</v>
      </c>
      <c r="G33" s="5" t="str">
        <f>F33</f>
        <v>นางทินกร  สาโสภา</v>
      </c>
      <c r="H33" s="3" t="s">
        <v>17</v>
      </c>
      <c r="I33" s="2" t="s">
        <v>70</v>
      </c>
    </row>
    <row r="34" spans="1:9" x14ac:dyDescent="0.5">
      <c r="A34" s="18"/>
      <c r="B34" s="6" t="s">
        <v>64</v>
      </c>
      <c r="C34" s="15"/>
      <c r="D34" s="15"/>
      <c r="E34" s="5"/>
      <c r="F34" s="5" t="s">
        <v>28</v>
      </c>
      <c r="G34" s="5" t="str">
        <f>F34</f>
        <v>8,000.00  บาท</v>
      </c>
      <c r="H34" s="6" t="s">
        <v>18</v>
      </c>
      <c r="I34" s="8" t="s">
        <v>66</v>
      </c>
    </row>
    <row r="35" spans="1:9" ht="20.45" customHeight="1" x14ac:dyDescent="0.5">
      <c r="A35" s="18"/>
      <c r="B35" s="6"/>
      <c r="C35" s="15"/>
      <c r="D35" s="15"/>
      <c r="E35" s="5"/>
      <c r="F35" s="5"/>
      <c r="G35" s="5"/>
      <c r="H35" s="6" t="s">
        <v>19</v>
      </c>
      <c r="I35" s="5"/>
    </row>
    <row r="36" spans="1:9" ht="20.45" customHeight="1" x14ac:dyDescent="0.5">
      <c r="A36" s="18"/>
      <c r="B36" s="10"/>
      <c r="C36" s="16"/>
      <c r="D36" s="16"/>
      <c r="E36" s="9"/>
      <c r="F36" s="9"/>
      <c r="G36" s="9"/>
      <c r="H36" s="10" t="s">
        <v>20</v>
      </c>
      <c r="I36" s="9"/>
    </row>
    <row r="37" spans="1:9" x14ac:dyDescent="0.5">
      <c r="A37" s="19">
        <v>9</v>
      </c>
      <c r="B37" s="3" t="s">
        <v>35</v>
      </c>
      <c r="C37" s="12">
        <v>8000</v>
      </c>
      <c r="D37" s="12">
        <v>8000</v>
      </c>
      <c r="E37" s="2" t="s">
        <v>16</v>
      </c>
      <c r="F37" s="2" t="s">
        <v>44</v>
      </c>
      <c r="G37" s="5" t="str">
        <f>F37</f>
        <v xml:space="preserve">   นางสุภาวดี  นวลฉวี </v>
      </c>
      <c r="H37" s="3" t="s">
        <v>17</v>
      </c>
      <c r="I37" s="2" t="s">
        <v>71</v>
      </c>
    </row>
    <row r="38" spans="1:9" x14ac:dyDescent="0.5">
      <c r="A38" s="18"/>
      <c r="B38" s="6" t="s">
        <v>64</v>
      </c>
      <c r="C38" s="15"/>
      <c r="D38" s="15"/>
      <c r="E38" s="5"/>
      <c r="F38" s="5" t="s">
        <v>28</v>
      </c>
      <c r="G38" s="5" t="str">
        <f>F38</f>
        <v>8,000.00  บาท</v>
      </c>
      <c r="H38" s="6" t="s">
        <v>18</v>
      </c>
      <c r="I38" s="8" t="s">
        <v>66</v>
      </c>
    </row>
    <row r="39" spans="1:9" x14ac:dyDescent="0.5">
      <c r="A39" s="18"/>
      <c r="B39" s="6"/>
      <c r="C39" s="15"/>
      <c r="D39" s="15"/>
      <c r="E39" s="5"/>
      <c r="F39" s="5"/>
      <c r="G39" s="5"/>
      <c r="H39" s="6" t="s">
        <v>19</v>
      </c>
      <c r="I39" s="5"/>
    </row>
    <row r="40" spans="1:9" x14ac:dyDescent="0.5">
      <c r="A40" s="18"/>
      <c r="B40" s="6"/>
      <c r="C40" s="15"/>
      <c r="D40" s="15"/>
      <c r="E40" s="5"/>
      <c r="F40" s="5"/>
      <c r="G40" s="5"/>
      <c r="H40" s="10" t="s">
        <v>20</v>
      </c>
      <c r="I40" s="9"/>
    </row>
    <row r="41" spans="1:9" x14ac:dyDescent="0.5">
      <c r="A41" s="2">
        <v>10</v>
      </c>
      <c r="B41" s="3" t="s">
        <v>23</v>
      </c>
      <c r="C41" s="4">
        <v>5000</v>
      </c>
      <c r="D41" s="20">
        <v>5000</v>
      </c>
      <c r="E41" s="3" t="s">
        <v>16</v>
      </c>
      <c r="F41" s="2" t="s">
        <v>25</v>
      </c>
      <c r="G41" s="2" t="str">
        <f>F41</f>
        <v xml:space="preserve">นายสมรส  ทุมมา  </v>
      </c>
      <c r="H41" s="3" t="s">
        <v>17</v>
      </c>
      <c r="I41" s="2" t="s">
        <v>72</v>
      </c>
    </row>
    <row r="42" spans="1:9" x14ac:dyDescent="0.5">
      <c r="A42" s="5"/>
      <c r="B42" s="6" t="s">
        <v>24</v>
      </c>
      <c r="C42" s="21"/>
      <c r="D42" s="22"/>
      <c r="E42" s="1"/>
      <c r="F42" s="5" t="s">
        <v>31</v>
      </c>
      <c r="G42" s="5" t="str">
        <f>F42</f>
        <v>5,000.00  บาท</v>
      </c>
      <c r="H42" s="6" t="s">
        <v>18</v>
      </c>
      <c r="I42" s="8" t="s">
        <v>66</v>
      </c>
    </row>
    <row r="43" spans="1:9" x14ac:dyDescent="0.5">
      <c r="A43" s="5"/>
      <c r="B43" s="6" t="s">
        <v>22</v>
      </c>
      <c r="C43" s="7"/>
      <c r="D43" s="7"/>
      <c r="E43" s="6"/>
      <c r="F43" s="23"/>
      <c r="H43" s="6" t="s">
        <v>19</v>
      </c>
      <c r="I43" s="5"/>
    </row>
    <row r="44" spans="1:9" x14ac:dyDescent="0.5">
      <c r="A44" s="9"/>
      <c r="B44" s="10" t="s">
        <v>64</v>
      </c>
      <c r="C44" s="11"/>
      <c r="D44" s="11"/>
      <c r="E44" s="10"/>
      <c r="F44" s="9"/>
      <c r="G44" s="9"/>
      <c r="H44" s="10" t="s">
        <v>20</v>
      </c>
      <c r="I44" s="9"/>
    </row>
    <row r="45" spans="1:9" x14ac:dyDescent="0.5">
      <c r="A45" s="5">
        <v>11</v>
      </c>
      <c r="B45" s="3" t="s">
        <v>38</v>
      </c>
      <c r="C45" s="4">
        <v>8000</v>
      </c>
      <c r="D45" s="4">
        <v>8000</v>
      </c>
      <c r="E45" s="3" t="s">
        <v>16</v>
      </c>
      <c r="F45" s="2" t="s">
        <v>34</v>
      </c>
      <c r="G45" s="2" t="str">
        <f>F45</f>
        <v>นายอุทิศ  ศรวงษ์แก้ว</v>
      </c>
      <c r="H45" s="6" t="s">
        <v>17</v>
      </c>
      <c r="I45" s="2" t="s">
        <v>73</v>
      </c>
    </row>
    <row r="46" spans="1:9" x14ac:dyDescent="0.5">
      <c r="A46" s="5"/>
      <c r="B46" s="6" t="s">
        <v>64</v>
      </c>
      <c r="C46" s="7"/>
      <c r="D46" s="7"/>
      <c r="E46" s="6"/>
      <c r="F46" s="5" t="s">
        <v>28</v>
      </c>
      <c r="G46" s="5" t="str">
        <f>F46</f>
        <v>8,000.00  บาท</v>
      </c>
      <c r="H46" s="6" t="s">
        <v>18</v>
      </c>
      <c r="I46" s="8" t="s">
        <v>66</v>
      </c>
    </row>
    <row r="47" spans="1:9" x14ac:dyDescent="0.5">
      <c r="A47" s="5"/>
      <c r="B47" s="25"/>
      <c r="C47" s="21"/>
      <c r="D47" s="21"/>
      <c r="E47" s="25"/>
      <c r="F47" s="23"/>
      <c r="H47" s="6" t="s">
        <v>19</v>
      </c>
      <c r="I47" s="5"/>
    </row>
    <row r="48" spans="1:9" x14ac:dyDescent="0.5">
      <c r="A48" s="9"/>
      <c r="B48" s="10"/>
      <c r="C48" s="11"/>
      <c r="D48" s="11"/>
      <c r="E48" s="10"/>
      <c r="F48" s="9"/>
      <c r="G48" s="9"/>
      <c r="H48" s="10" t="s">
        <v>20</v>
      </c>
      <c r="I48" s="9"/>
    </row>
    <row r="49" spans="1:9" x14ac:dyDescent="0.5">
      <c r="A49" s="5">
        <v>12</v>
      </c>
      <c r="B49" s="6" t="s">
        <v>74</v>
      </c>
      <c r="C49" s="7">
        <v>4885</v>
      </c>
      <c r="D49" s="7">
        <v>4885</v>
      </c>
      <c r="E49" s="3" t="s">
        <v>16</v>
      </c>
      <c r="F49" s="5" t="s">
        <v>33</v>
      </c>
      <c r="G49" s="5" t="str">
        <f>F49</f>
        <v>บจ.วงศ์สงวนสหวิศ</v>
      </c>
      <c r="H49" s="6" t="s">
        <v>17</v>
      </c>
      <c r="I49" s="5" t="s">
        <v>76</v>
      </c>
    </row>
    <row r="50" spans="1:9" x14ac:dyDescent="0.5">
      <c r="A50" s="5"/>
      <c r="B50" s="6"/>
      <c r="C50" s="7"/>
      <c r="D50" s="7"/>
      <c r="E50" s="6"/>
      <c r="F50" s="5" t="s">
        <v>75</v>
      </c>
      <c r="G50" s="5" t="str">
        <f>F50</f>
        <v>4,885.00  บาท</v>
      </c>
      <c r="H50" s="6" t="s">
        <v>18</v>
      </c>
      <c r="I50" s="5" t="s">
        <v>77</v>
      </c>
    </row>
    <row r="51" spans="1:9" x14ac:dyDescent="0.5">
      <c r="A51" s="5"/>
      <c r="B51" s="6"/>
      <c r="C51" s="7"/>
      <c r="D51" s="7"/>
      <c r="E51" s="6"/>
      <c r="F51" s="5"/>
      <c r="G51" s="5"/>
      <c r="H51" s="6" t="s">
        <v>19</v>
      </c>
      <c r="I51" s="5"/>
    </row>
    <row r="52" spans="1:9" ht="20.45" customHeight="1" x14ac:dyDescent="0.5">
      <c r="A52" s="9"/>
      <c r="B52" s="10"/>
      <c r="C52" s="11"/>
      <c r="D52" s="11"/>
      <c r="E52" s="10"/>
      <c r="F52" s="9"/>
      <c r="G52" s="9"/>
      <c r="H52" s="10" t="s">
        <v>20</v>
      </c>
      <c r="I52" s="9"/>
    </row>
    <row r="53" spans="1:9" x14ac:dyDescent="0.5">
      <c r="A53" s="5">
        <v>13</v>
      </c>
      <c r="B53" s="6" t="s">
        <v>32</v>
      </c>
      <c r="C53" s="7">
        <v>1020</v>
      </c>
      <c r="D53" s="7">
        <v>1020</v>
      </c>
      <c r="E53" s="6" t="s">
        <v>16</v>
      </c>
      <c r="F53" s="5" t="s">
        <v>33</v>
      </c>
      <c r="G53" s="5" t="s">
        <v>33</v>
      </c>
      <c r="H53" s="6" t="s">
        <v>17</v>
      </c>
      <c r="I53" s="5" t="s">
        <v>79</v>
      </c>
    </row>
    <row r="54" spans="1:9" x14ac:dyDescent="0.5">
      <c r="A54" s="5"/>
      <c r="B54" s="6"/>
      <c r="C54" s="7"/>
      <c r="D54" s="7"/>
      <c r="E54" s="6"/>
      <c r="F54" s="5" t="s">
        <v>78</v>
      </c>
      <c r="G54" s="5" t="str">
        <f>F54</f>
        <v>1,020.00  บาท</v>
      </c>
      <c r="H54" s="6" t="s">
        <v>18</v>
      </c>
      <c r="I54" s="5" t="s">
        <v>77</v>
      </c>
    </row>
    <row r="55" spans="1:9" x14ac:dyDescent="0.5">
      <c r="A55" s="5"/>
      <c r="B55" s="6"/>
      <c r="C55" s="7"/>
      <c r="D55" s="7"/>
      <c r="E55" s="6"/>
      <c r="F55" s="5"/>
      <c r="G55" s="5"/>
      <c r="H55" s="6" t="s">
        <v>19</v>
      </c>
      <c r="I55" s="5"/>
    </row>
    <row r="56" spans="1:9" ht="19.149999999999999" customHeight="1" x14ac:dyDescent="0.5">
      <c r="A56" s="9"/>
      <c r="B56" s="10"/>
      <c r="C56" s="11"/>
      <c r="D56" s="11"/>
      <c r="E56" s="10"/>
      <c r="F56" s="9"/>
      <c r="G56" s="9"/>
      <c r="H56" s="10" t="s">
        <v>20</v>
      </c>
      <c r="I56" s="9"/>
    </row>
    <row r="57" spans="1:9" x14ac:dyDescent="0.5">
      <c r="A57" s="5">
        <v>14</v>
      </c>
      <c r="B57" s="6" t="s">
        <v>32</v>
      </c>
      <c r="C57" s="7">
        <v>10057</v>
      </c>
      <c r="D57" s="7">
        <v>10057</v>
      </c>
      <c r="E57" s="6" t="s">
        <v>16</v>
      </c>
      <c r="F57" s="5" t="s">
        <v>33</v>
      </c>
      <c r="G57" s="5" t="s">
        <v>33</v>
      </c>
      <c r="H57" s="6" t="s">
        <v>17</v>
      </c>
      <c r="I57" s="5" t="s">
        <v>81</v>
      </c>
    </row>
    <row r="58" spans="1:9" x14ac:dyDescent="0.5">
      <c r="A58" s="5"/>
      <c r="B58" s="6"/>
      <c r="C58" s="7"/>
      <c r="D58" s="7"/>
      <c r="E58" s="6"/>
      <c r="F58" s="5" t="s">
        <v>80</v>
      </c>
      <c r="G58" s="5" t="str">
        <f>F58</f>
        <v>10,057.00  บาท</v>
      </c>
      <c r="H58" s="6" t="s">
        <v>18</v>
      </c>
      <c r="I58" s="5" t="s">
        <v>82</v>
      </c>
    </row>
    <row r="59" spans="1:9" x14ac:dyDescent="0.5">
      <c r="A59" s="5"/>
      <c r="B59" s="6"/>
      <c r="C59" s="7"/>
      <c r="D59" s="7"/>
      <c r="E59" s="6"/>
      <c r="F59" s="5"/>
      <c r="G59" s="5"/>
      <c r="H59" s="6" t="s">
        <v>19</v>
      </c>
      <c r="I59" s="5"/>
    </row>
    <row r="60" spans="1:9" ht="21" customHeight="1" x14ac:dyDescent="0.5">
      <c r="A60" s="9"/>
      <c r="B60" s="10"/>
      <c r="C60" s="11"/>
      <c r="D60" s="11"/>
      <c r="E60" s="10"/>
      <c r="F60" s="9"/>
      <c r="G60" s="9"/>
      <c r="H60" s="10" t="s">
        <v>20</v>
      </c>
      <c r="I60" s="9"/>
    </row>
    <row r="61" spans="1:9" x14ac:dyDescent="0.5">
      <c r="A61" s="5">
        <v>15</v>
      </c>
      <c r="B61" s="6" t="s">
        <v>74</v>
      </c>
      <c r="C61" s="7">
        <v>3245</v>
      </c>
      <c r="D61" s="7">
        <v>3245</v>
      </c>
      <c r="E61" s="6" t="s">
        <v>16</v>
      </c>
      <c r="F61" s="5" t="s">
        <v>33</v>
      </c>
      <c r="G61" s="5" t="s">
        <v>33</v>
      </c>
      <c r="H61" s="6" t="s">
        <v>17</v>
      </c>
      <c r="I61" s="5" t="s">
        <v>84</v>
      </c>
    </row>
    <row r="62" spans="1:9" x14ac:dyDescent="0.5">
      <c r="A62" s="5"/>
      <c r="B62" s="6"/>
      <c r="C62" s="7"/>
      <c r="D62" s="7"/>
      <c r="E62" s="6"/>
      <c r="F62" s="5" t="s">
        <v>83</v>
      </c>
      <c r="G62" s="5" t="str">
        <f>F62</f>
        <v>3,245.00  บาท</v>
      </c>
      <c r="H62" s="6" t="s">
        <v>18</v>
      </c>
      <c r="I62" s="5" t="s">
        <v>82</v>
      </c>
    </row>
    <row r="63" spans="1:9" x14ac:dyDescent="0.5">
      <c r="A63" s="5"/>
      <c r="B63" s="6"/>
      <c r="C63" s="7"/>
      <c r="D63" s="7"/>
      <c r="E63" s="6"/>
      <c r="F63" s="5"/>
      <c r="G63" s="5"/>
      <c r="H63" s="6" t="s">
        <v>19</v>
      </c>
      <c r="I63" s="5"/>
    </row>
    <row r="64" spans="1:9" x14ac:dyDescent="0.5">
      <c r="A64" s="9"/>
      <c r="B64" s="10"/>
      <c r="C64" s="11"/>
      <c r="D64" s="11"/>
      <c r="E64" s="10"/>
      <c r="F64" s="9"/>
      <c r="G64" s="9"/>
      <c r="H64" s="10" t="s">
        <v>20</v>
      </c>
      <c r="I64" s="9"/>
    </row>
    <row r="65" spans="1:9" x14ac:dyDescent="0.5">
      <c r="A65" s="2">
        <v>16</v>
      </c>
      <c r="B65" s="3" t="s">
        <v>30</v>
      </c>
      <c r="C65" s="26">
        <v>5994</v>
      </c>
      <c r="D65" s="26">
        <v>5994</v>
      </c>
      <c r="E65" s="3" t="s">
        <v>16</v>
      </c>
      <c r="F65" s="2" t="s">
        <v>29</v>
      </c>
      <c r="G65" s="2" t="str">
        <f>F65</f>
        <v>ปั้มรวงทอง</v>
      </c>
      <c r="H65" s="3" t="s">
        <v>17</v>
      </c>
      <c r="I65" s="2" t="s">
        <v>85</v>
      </c>
    </row>
    <row r="66" spans="1:9" x14ac:dyDescent="0.5">
      <c r="A66" s="5"/>
      <c r="B66" s="6" t="s">
        <v>64</v>
      </c>
      <c r="C66" s="7"/>
      <c r="D66" s="7"/>
      <c r="E66" s="6"/>
      <c r="F66" s="5" t="s">
        <v>87</v>
      </c>
      <c r="G66" s="5" t="str">
        <f>F66</f>
        <v>5,994.00  บาท</v>
      </c>
      <c r="H66" s="6" t="s">
        <v>18</v>
      </c>
      <c r="I66" s="8" t="s">
        <v>86</v>
      </c>
    </row>
    <row r="67" spans="1:9" x14ac:dyDescent="0.5">
      <c r="A67" s="5"/>
      <c r="B67" s="6"/>
      <c r="C67" s="7"/>
      <c r="D67" s="7"/>
      <c r="E67" s="6"/>
      <c r="F67" s="5"/>
      <c r="G67" s="5"/>
      <c r="H67" s="6" t="s">
        <v>19</v>
      </c>
      <c r="I67" s="5"/>
    </row>
    <row r="68" spans="1:9" x14ac:dyDescent="0.5">
      <c r="A68" s="9"/>
      <c r="B68" s="10"/>
      <c r="C68" s="11"/>
      <c r="D68" s="11"/>
      <c r="E68" s="10"/>
      <c r="F68" s="9"/>
      <c r="G68" s="9"/>
      <c r="H68" s="10" t="s">
        <v>20</v>
      </c>
      <c r="I68" s="9"/>
    </row>
    <row r="69" spans="1:9" hidden="1" x14ac:dyDescent="0.5">
      <c r="C69" s="27">
        <f>SUM(C5:C68)</f>
        <v>91317.81</v>
      </c>
      <c r="D69" s="27">
        <f>SUM(D5:D68)</f>
        <v>91317.81</v>
      </c>
      <c r="E69" s="1"/>
      <c r="G69" s="28">
        <f>300+3000+3816.81+7500+7500+7500+7500+16000+5000+8000+4885+1020+10057+3245+5994</f>
        <v>91317.81</v>
      </c>
    </row>
  </sheetData>
  <mergeCells count="5">
    <mergeCell ref="A1:I1"/>
    <mergeCell ref="A2:I2"/>
    <mergeCell ref="A3:A4"/>
    <mergeCell ref="B3:B4"/>
    <mergeCell ref="E3:E4"/>
  </mergeCells>
  <pageMargins left="0.31496062992125984" right="0.11811023622047245" top="0.74803149606299213" bottom="0.35433070866141736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87DC-669E-4F4E-98D3-E68F109702C2}">
  <dimension ref="A1:I21"/>
  <sheetViews>
    <sheetView tabSelected="1" view="pageBreakPreview" zoomScaleNormal="100" zoomScaleSheetLayoutView="100" workbookViewId="0">
      <selection activeCell="L5" sqref="L5"/>
    </sheetView>
  </sheetViews>
  <sheetFormatPr defaultColWidth="9" defaultRowHeight="25.5" x14ac:dyDescent="0.5"/>
  <cols>
    <col min="1" max="1" width="6" style="53" bestFit="1" customWidth="1"/>
    <col min="2" max="2" width="32.375" style="33" customWidth="1"/>
    <col min="3" max="3" width="12.375" style="33" customWidth="1"/>
    <col min="4" max="4" width="16.375" style="33" customWidth="1"/>
    <col min="5" max="5" width="13.75" style="33" customWidth="1"/>
    <col min="6" max="6" width="20.375" style="33" customWidth="1"/>
    <col min="7" max="7" width="14.5" style="33" customWidth="1"/>
    <col min="8" max="8" width="12.5" style="33" customWidth="1"/>
    <col min="9" max="9" width="4" style="33" bestFit="1" customWidth="1"/>
    <col min="10" max="10" width="0" style="33" hidden="1" customWidth="1"/>
    <col min="11" max="16384" width="9" style="33"/>
  </cols>
  <sheetData>
    <row r="1" spans="1:9" x14ac:dyDescent="0.5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x14ac:dyDescent="0.5">
      <c r="A2" s="62" t="s">
        <v>88</v>
      </c>
      <c r="B2" s="62"/>
      <c r="C2" s="62"/>
      <c r="D2" s="62"/>
      <c r="E2" s="62"/>
      <c r="F2" s="62"/>
      <c r="G2" s="62"/>
      <c r="H2" s="62"/>
      <c r="I2" s="62"/>
    </row>
    <row r="3" spans="1:9" x14ac:dyDescent="0.5">
      <c r="A3" s="34" t="s">
        <v>1</v>
      </c>
      <c r="B3" s="34" t="s">
        <v>89</v>
      </c>
      <c r="C3" s="34" t="s">
        <v>90</v>
      </c>
      <c r="D3" s="34" t="s">
        <v>91</v>
      </c>
      <c r="E3" s="34" t="s">
        <v>92</v>
      </c>
      <c r="F3" s="34" t="s">
        <v>93</v>
      </c>
      <c r="G3" s="63" t="s">
        <v>94</v>
      </c>
      <c r="H3" s="64"/>
      <c r="I3" s="65"/>
    </row>
    <row r="4" spans="1:9" x14ac:dyDescent="0.5">
      <c r="A4" s="35">
        <v>1</v>
      </c>
      <c r="B4" s="36" t="s">
        <v>95</v>
      </c>
      <c r="C4" s="36"/>
      <c r="D4" s="36"/>
      <c r="E4" s="36"/>
      <c r="F4" s="36"/>
      <c r="G4" s="37"/>
      <c r="H4" s="38"/>
      <c r="I4" s="39"/>
    </row>
    <row r="5" spans="1:9" x14ac:dyDescent="0.5">
      <c r="A5" s="40"/>
      <c r="B5" s="41" t="s">
        <v>96</v>
      </c>
      <c r="C5" s="41"/>
      <c r="D5" s="41"/>
      <c r="E5" s="41"/>
      <c r="F5" s="41"/>
      <c r="G5" s="42"/>
      <c r="I5" s="43"/>
    </row>
    <row r="6" spans="1:9" x14ac:dyDescent="0.5">
      <c r="A6" s="40"/>
      <c r="B6" s="41" t="s">
        <v>97</v>
      </c>
      <c r="C6" s="41"/>
      <c r="D6" s="41"/>
      <c r="E6" s="41"/>
      <c r="F6" s="41"/>
      <c r="G6" s="42"/>
      <c r="I6" s="43"/>
    </row>
    <row r="7" spans="1:9" x14ac:dyDescent="0.5">
      <c r="A7" s="40"/>
      <c r="B7" s="41" t="s">
        <v>98</v>
      </c>
      <c r="C7" s="41"/>
      <c r="D7" s="41"/>
      <c r="E7" s="41"/>
      <c r="F7" s="41"/>
      <c r="G7" s="42"/>
      <c r="I7" s="43"/>
    </row>
    <row r="8" spans="1:9" x14ac:dyDescent="0.5">
      <c r="A8" s="40">
        <v>2</v>
      </c>
      <c r="B8" s="41" t="s">
        <v>99</v>
      </c>
      <c r="C8" s="41"/>
      <c r="D8" s="41"/>
      <c r="E8" s="41"/>
      <c r="F8" s="41"/>
      <c r="G8" s="42"/>
      <c r="I8" s="43"/>
    </row>
    <row r="9" spans="1:9" x14ac:dyDescent="0.5">
      <c r="A9" s="40">
        <v>3</v>
      </c>
      <c r="B9" s="41" t="s">
        <v>100</v>
      </c>
      <c r="C9" s="40">
        <v>16</v>
      </c>
      <c r="D9" s="44">
        <v>91317.81</v>
      </c>
      <c r="E9" s="44">
        <v>91317.81</v>
      </c>
      <c r="F9" s="44">
        <v>91317.81</v>
      </c>
      <c r="G9" s="45" t="s">
        <v>113</v>
      </c>
      <c r="H9" s="46">
        <f>E9-F9</f>
        <v>0</v>
      </c>
      <c r="I9" s="43" t="s">
        <v>101</v>
      </c>
    </row>
    <row r="10" spans="1:9" x14ac:dyDescent="0.5">
      <c r="A10" s="66" t="s">
        <v>102</v>
      </c>
      <c r="B10" s="67"/>
      <c r="C10" s="47">
        <f>SUM(C9)</f>
        <v>16</v>
      </c>
      <c r="D10" s="48">
        <f t="shared" ref="D10:F10" si="0">SUM(D9)</f>
        <v>91317.81</v>
      </c>
      <c r="E10" s="48">
        <f t="shared" si="0"/>
        <v>91317.81</v>
      </c>
      <c r="F10" s="48">
        <f t="shared" si="0"/>
        <v>91317.81</v>
      </c>
      <c r="G10" s="49" t="s">
        <v>113</v>
      </c>
      <c r="H10" s="50">
        <f>E10-F10</f>
        <v>0</v>
      </c>
      <c r="I10" s="51" t="s">
        <v>101</v>
      </c>
    </row>
    <row r="11" spans="1:9" x14ac:dyDescent="0.5">
      <c r="A11" s="52"/>
      <c r="B11" s="38"/>
      <c r="C11" s="38"/>
      <c r="D11" s="38"/>
      <c r="E11" s="38"/>
      <c r="F11" s="38"/>
      <c r="G11" s="38"/>
      <c r="H11" s="38"/>
    </row>
    <row r="12" spans="1:9" x14ac:dyDescent="0.5">
      <c r="A12" s="60" t="s">
        <v>103</v>
      </c>
      <c r="B12" s="60"/>
      <c r="C12" s="60"/>
      <c r="D12" s="60"/>
      <c r="E12" s="60"/>
      <c r="F12" s="60"/>
      <c r="G12" s="60"/>
      <c r="H12" s="60"/>
    </row>
    <row r="13" spans="1:9" x14ac:dyDescent="0.5">
      <c r="A13" s="60" t="s">
        <v>114</v>
      </c>
      <c r="B13" s="60"/>
      <c r="C13" s="60"/>
      <c r="D13" s="60"/>
      <c r="E13" s="60"/>
      <c r="F13" s="60"/>
      <c r="G13" s="60"/>
      <c r="H13" s="60"/>
    </row>
    <row r="14" spans="1:9" x14ac:dyDescent="0.5">
      <c r="A14" s="60" t="s">
        <v>115</v>
      </c>
      <c r="B14" s="60"/>
      <c r="C14" s="60"/>
      <c r="D14" s="60"/>
      <c r="E14" s="60"/>
      <c r="F14" s="60"/>
      <c r="G14" s="60"/>
      <c r="H14" s="60"/>
    </row>
    <row r="17" spans="1:9" x14ac:dyDescent="0.5">
      <c r="A17" s="59" t="s">
        <v>104</v>
      </c>
      <c r="B17" s="59"/>
      <c r="C17" s="60" t="s">
        <v>105</v>
      </c>
      <c r="D17" s="60"/>
      <c r="E17" s="60"/>
      <c r="F17" s="59" t="s">
        <v>106</v>
      </c>
      <c r="G17" s="59"/>
      <c r="H17" s="59"/>
    </row>
    <row r="18" spans="1:9" x14ac:dyDescent="0.5">
      <c r="A18" s="59" t="s">
        <v>107</v>
      </c>
      <c r="B18" s="59"/>
      <c r="C18" s="60" t="s">
        <v>108</v>
      </c>
      <c r="D18" s="60"/>
      <c r="E18" s="60"/>
      <c r="F18" s="59" t="s">
        <v>109</v>
      </c>
      <c r="G18" s="59"/>
      <c r="H18" s="59"/>
    </row>
    <row r="19" spans="1:9" x14ac:dyDescent="0.5">
      <c r="A19" s="59" t="s">
        <v>110</v>
      </c>
      <c r="B19" s="59"/>
      <c r="C19" s="60" t="s">
        <v>111</v>
      </c>
      <c r="D19" s="60"/>
      <c r="E19" s="60"/>
      <c r="F19" s="59" t="s">
        <v>112</v>
      </c>
      <c r="G19" s="59"/>
      <c r="H19" s="59"/>
    </row>
    <row r="20" spans="1:9" x14ac:dyDescent="0.5">
      <c r="A20" s="33"/>
      <c r="C20" s="59"/>
      <c r="D20" s="59"/>
      <c r="E20" s="59"/>
    </row>
    <row r="21" spans="1:9" x14ac:dyDescent="0.5">
      <c r="A21" s="60"/>
      <c r="B21" s="60"/>
      <c r="C21" s="60"/>
      <c r="D21" s="60"/>
      <c r="E21" s="60"/>
      <c r="F21" s="60"/>
      <c r="G21" s="60"/>
      <c r="H21" s="60"/>
      <c r="I21" s="60"/>
    </row>
  </sheetData>
  <mergeCells count="18">
    <mergeCell ref="A13:H13"/>
    <mergeCell ref="A1:I1"/>
    <mergeCell ref="A2:I2"/>
    <mergeCell ref="G3:I3"/>
    <mergeCell ref="A10:B10"/>
    <mergeCell ref="A12:H12"/>
    <mergeCell ref="A14:H14"/>
    <mergeCell ref="A17:B17"/>
    <mergeCell ref="C17:E17"/>
    <mergeCell ref="F17:H17"/>
    <mergeCell ref="A18:B18"/>
    <mergeCell ref="C18:E18"/>
    <mergeCell ref="F18:H18"/>
    <mergeCell ref="A19:B19"/>
    <mergeCell ref="C19:E19"/>
    <mergeCell ref="F19:H19"/>
    <mergeCell ref="C20:E20"/>
    <mergeCell ref="A21:I2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Acer</cp:lastModifiedBy>
  <cp:lastPrinted>2026-04-21T04:36:23Z</cp:lastPrinted>
  <dcterms:created xsi:type="dcterms:W3CDTF">2020-07-13T02:47:19Z</dcterms:created>
  <dcterms:modified xsi:type="dcterms:W3CDTF">2026-05-12T03:09:04Z</dcterms:modified>
</cp:coreProperties>
</file>